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05" windowHeight="4740" tabRatio="719" activeTab="0"/>
  </bookViews>
  <sheets>
    <sheet name="Contents" sheetId="1" r:id="rId1"/>
    <sheet name="Tie Out" sheetId="2" r:id="rId2"/>
    <sheet name="GRADRESP" sheetId="3" r:id="rId3"/>
    <sheet name="PART1" sheetId="4" r:id="rId4"/>
    <sheet name="PART2" sheetId="5" r:id="rId5"/>
    <sheet name="PART3" sheetId="6" r:id="rId6"/>
    <sheet name="PART4" sheetId="7" r:id="rId7"/>
    <sheet name="Part5" sheetId="8" r:id="rId8"/>
    <sheet name="PART6" sheetId="9" r:id="rId9"/>
  </sheets>
  <definedNames>
    <definedName name="n2" localSheetId="5">'PART3'!$C$16</definedName>
    <definedName name="n2" localSheetId="6">'PART4'!$C$13</definedName>
    <definedName name="n2" localSheetId="7">'Part5'!$C$14</definedName>
    <definedName name="n2">'PART2'!$C$14</definedName>
    <definedName name="n4" localSheetId="5">'PART3'!#REF!</definedName>
    <definedName name="n4" localSheetId="6">'PART4'!#REF!</definedName>
    <definedName name="n4" localSheetId="7">'Part5'!#REF!</definedName>
    <definedName name="n4">'PART2'!#REF!</definedName>
    <definedName name="n5" localSheetId="5">'PART3'!#REF!</definedName>
    <definedName name="n5" localSheetId="6">'PART4'!$C$24</definedName>
    <definedName name="n5" localSheetId="7">'Part5'!$C$23</definedName>
    <definedName name="n5">'PART2'!$C$33</definedName>
    <definedName name="n6" localSheetId="5">'PART3'!#REF!</definedName>
    <definedName name="n6" localSheetId="6">'PART4'!$C$30</definedName>
    <definedName name="n6" localSheetId="7">'Part5'!#REF!</definedName>
    <definedName name="n6">'PART2'!$C$38</definedName>
    <definedName name="n8" localSheetId="5">'PART3'!#REF!</definedName>
    <definedName name="n8" localSheetId="6">'PART4'!$C$35</definedName>
    <definedName name="n8" localSheetId="7">'Part5'!$C$38</definedName>
    <definedName name="n8">'PART2'!#REF!</definedName>
    <definedName name="NewAll">'GRADRESP'!$B$39</definedName>
    <definedName name="NewRes">'GRADRESP'!$F$39</definedName>
    <definedName name="nn2" localSheetId="3">'PART1'!$C$14</definedName>
    <definedName name="nn2">#REF!</definedName>
    <definedName name="nn4" localSheetId="3">'PART1'!#REF!</definedName>
    <definedName name="nn4">#REF!</definedName>
    <definedName name="nn5" localSheetId="3">'PART1'!$C$45</definedName>
    <definedName name="nn5">#REF!</definedName>
    <definedName name="nn6" localSheetId="3">'PART1'!$C$59</definedName>
    <definedName name="nn6">#REF!</definedName>
    <definedName name="nn8" localSheetId="3">'PART1'!#REF!</definedName>
    <definedName name="nn8">#REF!</definedName>
    <definedName name="no" localSheetId="3">'PART1'!$B$14</definedName>
    <definedName name="no" localSheetId="4">'PART2'!$B$14</definedName>
    <definedName name="no" localSheetId="5">'PART3'!$B$16</definedName>
    <definedName name="no" localSheetId="6">'PART4'!$B$13</definedName>
    <definedName name="no" localSheetId="7">'Part5'!$B$14</definedName>
    <definedName name="no">#REF!</definedName>
    <definedName name="page1" localSheetId="2">'GRADRESP'!$A$1:$G$45</definedName>
    <definedName name="page1" localSheetId="3">'PART1'!$A$1:$E$158</definedName>
    <definedName name="page1" localSheetId="4">'PART2'!$A$1:$E$63</definedName>
    <definedName name="page1" localSheetId="5">'PART3'!$A$1:$E$26</definedName>
    <definedName name="page1" localSheetId="6">'PART4'!$A$1:$E$74</definedName>
    <definedName name="page1" localSheetId="7">'Part5'!$A$1:$E$40</definedName>
    <definedName name="page1" localSheetId="8">'PART6'!$A$1:$E$201</definedName>
    <definedName name="page1">'Tie Out'!$A$2:$G$70</definedName>
    <definedName name="page1a">'Part5'!$M$1:$Q$40</definedName>
    <definedName name="page2" localSheetId="2">'GRADRESP'!$A$46:$G$90</definedName>
    <definedName name="page2" localSheetId="3">'PART1'!$A$185:$H$364</definedName>
    <definedName name="page2" localSheetId="4">'PART2'!$A$64:$H$92</definedName>
    <definedName name="page2" localSheetId="5">'PART3'!$A$27:$H$57</definedName>
    <definedName name="page2" localSheetId="6">'PART4'!$A$75:$H$161</definedName>
    <definedName name="page2" localSheetId="7">'Part5'!$A$49:$H$86</definedName>
    <definedName name="page2" localSheetId="8">'PART6'!$A$202:$H$406</definedName>
    <definedName name="page2">'Tie Out'!$A$71:$G$132</definedName>
    <definedName name="page3" localSheetId="3">'PART1'!$A$368:$K$518</definedName>
    <definedName name="page3" localSheetId="4">'PART2'!$A$94:$K$132</definedName>
    <definedName name="page3" localSheetId="5">'PART3'!$A$41:$K$95</definedName>
    <definedName name="page3" localSheetId="6">'PART4'!$A$146:$K$244</definedName>
    <definedName name="page3" localSheetId="7">'Part5'!$A$101:$K$136</definedName>
    <definedName name="page3" localSheetId="8">'PART6'!$A$407:$K$616</definedName>
    <definedName name="page3">#REF!</definedName>
    <definedName name="_xlnm.Print_Area" localSheetId="2">'GRADRESP'!$A$1:$I$72</definedName>
    <definedName name="_xlnm.Print_Area" localSheetId="3">'PART1'!$A$1:$K$551</definedName>
    <definedName name="_xlnm.Print_Area" localSheetId="4">'PART2'!$A$1:$K$132</definedName>
    <definedName name="_xlnm.Print_Area" localSheetId="5">'PART3'!$A$1:$K$82</definedName>
    <definedName name="_xlnm.Print_Area" localSheetId="6">'PART4'!$A$1:$K$244</definedName>
    <definedName name="_xlnm.Print_Area" localSheetId="7">'Part5'!$A$1:$K$136</definedName>
    <definedName name="_xlnm.Print_Area" localSheetId="8">'PART6'!$A$1:$K$616</definedName>
    <definedName name="_xlnm.Print_Area" localSheetId="1">'Tie Out'!$A$1:$D$34</definedName>
    <definedName name="print1" localSheetId="3">'PART1'!$A$8:$E$158</definedName>
    <definedName name="print1">#REF!</definedName>
    <definedName name="q10mo">'PART1'!$I$549</definedName>
    <definedName name="q10n" localSheetId="4">'PART2'!$C$14</definedName>
    <definedName name="q10n" localSheetId="5">'PART3'!$C$16</definedName>
    <definedName name="q10n" localSheetId="7">'Part5'!$C$14</definedName>
    <definedName name="q10n">'PART1'!$C$180</definedName>
    <definedName name="q10nb" localSheetId="4">'PART2'!$F$100</definedName>
    <definedName name="q10nb" localSheetId="5">'PART3'!$F$70</definedName>
    <definedName name="q10nb" localSheetId="7">'Part5'!$F$108</definedName>
    <definedName name="q10nb">'PART1'!$F$549</definedName>
    <definedName name="q10nf" localSheetId="4">'PART2'!$F$57</definedName>
    <definedName name="q10nf" localSheetId="5">'PART3'!$F$39</definedName>
    <definedName name="q10nf" localSheetId="7">'Part5'!$F$60</definedName>
    <definedName name="q10nf">'PART1'!$F$364</definedName>
    <definedName name="q10nm" localSheetId="4">'PART2'!$C$57</definedName>
    <definedName name="q10nm" localSheetId="5">'PART3'!$C$39</definedName>
    <definedName name="q10nm" localSheetId="7">'Part5'!$C$60</definedName>
    <definedName name="q10nm">'PART1'!$C$364</definedName>
    <definedName name="q10no" localSheetId="4">'PART2'!$I$100</definedName>
    <definedName name="q10no" localSheetId="5">'PART3'!$I$70</definedName>
    <definedName name="q10no" localSheetId="7">'Part5'!$I$108</definedName>
    <definedName name="q10no">'PART1'!$I$549</definedName>
    <definedName name="q10nw" localSheetId="4">'PART2'!$C$100</definedName>
    <definedName name="q10nw" localSheetId="5">'PART3'!$C$70</definedName>
    <definedName name="q10nw" localSheetId="7">'Part5'!$C$108</definedName>
    <definedName name="q10nw">'PART1'!$C$549</definedName>
    <definedName name="q11a">'PART2'!$C$19</definedName>
    <definedName name="q11an">'PART2'!$C$19</definedName>
    <definedName name="q11anb">'PART2'!$F$105</definedName>
    <definedName name="q11anf">'PART2'!$F$62</definedName>
    <definedName name="q11anm">'PART2'!$C$62</definedName>
    <definedName name="q11ano">'PART2'!$I$105</definedName>
    <definedName name="q11anw">'PART2'!$C$105</definedName>
    <definedName name="q11n" localSheetId="3">'PART1'!$C$27</definedName>
    <definedName name="q11n" localSheetId="4">'PART2'!$C$33</definedName>
    <definedName name="q11n">#REF!</definedName>
    <definedName name="q11nb">'PART2'!$F$119</definedName>
    <definedName name="q11nf">'PART2'!$F$76</definedName>
    <definedName name="q11nm">'PART2'!$C$76</definedName>
    <definedName name="q11no">'PART2'!$I$119</definedName>
    <definedName name="q11nw">'PART2'!$C$119</definedName>
    <definedName name="q12n">'PART2'!$C$42</definedName>
    <definedName name="q12nb">'PART2'!$F$128</definedName>
    <definedName name="q12nf">'PART2'!$F$85</definedName>
    <definedName name="q12nm">'PART2'!$C$85</definedName>
    <definedName name="q12no">'PART2'!$I$128</definedName>
    <definedName name="q12nw">'PART2'!$C$128</definedName>
    <definedName name="q13n">'PART3'!$C$17</definedName>
    <definedName name="q13nb">'PART3'!$F$71</definedName>
    <definedName name="q13nf">'PART3'!$F$40</definedName>
    <definedName name="q13nm">'PART3'!$C$40</definedName>
    <definedName name="q13no">'PART3'!$I$71</definedName>
    <definedName name="q13nw">'PART3'!$C$71</definedName>
    <definedName name="q14n">'PART3'!$C$26</definedName>
    <definedName name="q14nb">'PART3'!$F$80</definedName>
    <definedName name="q14nf">'PART3'!$F$57</definedName>
    <definedName name="q14nm">'PART3'!$C$57</definedName>
    <definedName name="q14no">'PART3'!$I$80</definedName>
    <definedName name="q14nw">'PART3'!$C$80</definedName>
    <definedName name="q15an">'PART6'!$C$16</definedName>
    <definedName name="q15anb">'PART6'!$F$419</definedName>
    <definedName name="q15anf">'PART6'!$F$214</definedName>
    <definedName name="q15anm">'PART6'!$C$214</definedName>
    <definedName name="q15ano">'PART6'!$I$419</definedName>
    <definedName name="q15anw">'PART6'!$C$419</definedName>
    <definedName name="q15bn">'PART6'!$C$23</definedName>
    <definedName name="q15bnb">'PART6'!$F$426</definedName>
    <definedName name="q15bnf">'PART6'!$F$221</definedName>
    <definedName name="q15bnm">'PART6'!$C$221</definedName>
    <definedName name="q15bno">'PART6'!$I$426</definedName>
    <definedName name="q15bnw">'PART6'!$C$426</definedName>
    <definedName name="q15cn">'PART6'!$C$31</definedName>
    <definedName name="q15cnb">'PART6'!$F$434</definedName>
    <definedName name="q15cnf">'PART6'!$F$229</definedName>
    <definedName name="q15cnm">'PART6'!$C$229</definedName>
    <definedName name="q15cno">'PART6'!$I$434</definedName>
    <definedName name="q15cnw">'PART6'!$C$434</definedName>
    <definedName name="q15dn">'PART6'!$C$38</definedName>
    <definedName name="q15dnb">'PART6'!$F$450</definedName>
    <definedName name="q15dnf">'PART6'!$F$236</definedName>
    <definedName name="q15dnm">'PART6'!$C$236</definedName>
    <definedName name="q15dno">'PART6'!$I$450</definedName>
    <definedName name="q15dnw">'PART6'!$C$450</definedName>
    <definedName name="q15en">'PART6'!$C$45</definedName>
    <definedName name="q15enb">'PART6'!$F$457</definedName>
    <definedName name="q15enf">'PART6'!$F$243</definedName>
    <definedName name="q15enm">'PART6'!$C$243</definedName>
    <definedName name="q15eno">'PART6'!$I$457</definedName>
    <definedName name="q15enw">'PART6'!$C$457</definedName>
    <definedName name="q15fn">'PART6'!$C$60</definedName>
    <definedName name="q15fnb">'PART6'!$F$464</definedName>
    <definedName name="q15fnf">'PART6'!$F$259</definedName>
    <definedName name="q15fnm">'PART6'!$C$259</definedName>
    <definedName name="q15fno">'PART6'!$I$464</definedName>
    <definedName name="q15fnw">'PART6'!$C$464</definedName>
    <definedName name="q15gn">'PART6'!$C$67</definedName>
    <definedName name="q15gnb">'PART6'!$F$471</definedName>
    <definedName name="q15gnf">'PART6'!$F$266</definedName>
    <definedName name="q15gnm">'PART6'!$C$266</definedName>
    <definedName name="q15gno">'PART6'!$I$471</definedName>
    <definedName name="q15gnw">'PART6'!$C$471</definedName>
    <definedName name="q15hn">'PART6'!$C$74</definedName>
    <definedName name="q15hnb">'PART6'!$F$478</definedName>
    <definedName name="q15hnf">'PART6'!$F$273</definedName>
    <definedName name="q15hnm">'PART6'!$C$273</definedName>
    <definedName name="q15hno">'PART6'!$I$478</definedName>
    <definedName name="q15hnw">'PART6'!$C$478</definedName>
    <definedName name="q15in">'PART6'!$C$81</definedName>
    <definedName name="q15inb">'PART6'!$F$494</definedName>
    <definedName name="q15inf">'PART6'!$F$280</definedName>
    <definedName name="q15inm">'PART6'!$C$280</definedName>
    <definedName name="q15ino">'PART6'!$I$494</definedName>
    <definedName name="q15inw">'PART6'!$C$494</definedName>
    <definedName name="q15jn">'PART6'!$C$88</definedName>
    <definedName name="q15jnb">'PART6'!$F$501</definedName>
    <definedName name="q15jnf">'PART6'!$F$287</definedName>
    <definedName name="q15jnm">'PART6'!$C$287</definedName>
    <definedName name="q15jno">'PART6'!$I$501</definedName>
    <definedName name="q15jnw">'PART6'!$C$501</definedName>
    <definedName name="q15kn">'PART6'!$C$95</definedName>
    <definedName name="q15knb">'PART6'!$F$508</definedName>
    <definedName name="q15knf">'PART6'!$F$303</definedName>
    <definedName name="q15knm">'PART6'!$C$303</definedName>
    <definedName name="q15kno">'PART6'!$I$508</definedName>
    <definedName name="q15knw">'PART6'!$C$508</definedName>
    <definedName name="q15ln">'PART6'!$C$110</definedName>
    <definedName name="q15lnb">'PART6'!$F$515</definedName>
    <definedName name="q15lnf">'PART6'!$F$310</definedName>
    <definedName name="q15lnm">'PART6'!$C$310</definedName>
    <definedName name="q15lno">'PART6'!$I$515</definedName>
    <definedName name="q15lnw">'PART6'!$C$515</definedName>
    <definedName name="q15n">'PART4'!$C$15</definedName>
    <definedName name="q15nb">'PART4'!$F$174</definedName>
    <definedName name="q15nf">'PART4'!$F$87</definedName>
    <definedName name="q15nm">'PART4'!$C$87</definedName>
    <definedName name="q15no">'PART4'!$I$174</definedName>
    <definedName name="q15nw">'PART4'!$C$174</definedName>
    <definedName name="q16n" localSheetId="8">'PART6'!$C$117</definedName>
    <definedName name="q16n">'PART4'!$C$23</definedName>
    <definedName name="q16nb" localSheetId="8">'PART6'!$F$522</definedName>
    <definedName name="q16nb">'PART4'!$F$182</definedName>
    <definedName name="q16nf" localSheetId="8">'PART6'!$F$317</definedName>
    <definedName name="q16nf">'PART4'!$F$95</definedName>
    <definedName name="q16nm" localSheetId="8">'PART6'!$C$317</definedName>
    <definedName name="q16nm">'PART4'!$C$95</definedName>
    <definedName name="q16no" localSheetId="8">'PART6'!$I$522</definedName>
    <definedName name="q16no">'PART4'!$I$182</definedName>
    <definedName name="q16nw" localSheetId="8">'PART6'!$C$522</definedName>
    <definedName name="q16nw">'PART4'!$C$182</definedName>
    <definedName name="q17an">'PART6'!$C$124</definedName>
    <definedName name="q17anb">'PART6'!$F$538</definedName>
    <definedName name="q17anf">'PART6'!$F$324</definedName>
    <definedName name="q17anm">'PART6'!$C$324</definedName>
    <definedName name="q17ano">'PART6'!$I$538</definedName>
    <definedName name="q17anw">'PART6'!$C$538</definedName>
    <definedName name="q17bn">'PART6'!$C$130</definedName>
    <definedName name="q17bnb">'PART6'!$F$544</definedName>
    <definedName name="q17bnf">'PART6'!$F$330</definedName>
    <definedName name="q17bnm">'PART6'!$C$330</definedName>
    <definedName name="q17bno">'PART6'!$I$544</definedName>
    <definedName name="q17bnw">'PART6'!$C$544</definedName>
    <definedName name="q17cn">'PART6'!$C$136</definedName>
    <definedName name="q17cnb">'PART6'!$F$550</definedName>
    <definedName name="q17cnf">'PART6'!$F$336</definedName>
    <definedName name="q17cnm">'PART6'!$C$336</definedName>
    <definedName name="q17cno">'PART6'!$I$550</definedName>
    <definedName name="q17cnw">'PART6'!$C$550</definedName>
    <definedName name="q17n">'PART4'!$C$31</definedName>
    <definedName name="q17nb">'PART4'!$F$190</definedName>
    <definedName name="q17nf">'PART4'!$F$114</definedName>
    <definedName name="q17nm">'PART4'!$C$114</definedName>
    <definedName name="q17no">'PART4'!$I$190</definedName>
    <definedName name="q17nw">'PART4'!$C$190</definedName>
    <definedName name="q18n" localSheetId="8">'PART6'!$C$144</definedName>
    <definedName name="q18n">'PART4'!$C$39</definedName>
    <definedName name="q18nb" localSheetId="8">'PART6'!$F$558</definedName>
    <definedName name="q18nb">'PART4'!$F$211</definedName>
    <definedName name="q18nf" localSheetId="8">'PART6'!$F$352</definedName>
    <definedName name="q18nf">'PART4'!$F$122</definedName>
    <definedName name="q18nm" localSheetId="8">'PART6'!$C$352</definedName>
    <definedName name="q18nm">'PART4'!$C$122</definedName>
    <definedName name="q18no" localSheetId="8">'PART6'!$I$558</definedName>
    <definedName name="q18no">'PART4'!$I$211</definedName>
    <definedName name="q18nw" localSheetId="8">'PART6'!$C$558</definedName>
    <definedName name="q18nw">'PART4'!$C$211</definedName>
    <definedName name="q19an">'PART6'!$C$157</definedName>
    <definedName name="q19anb">'PART6'!$F$564</definedName>
    <definedName name="q19anf">'PART6'!$F$358</definedName>
    <definedName name="q19anm">'PART6'!$C$358</definedName>
    <definedName name="q19ano">'PART6'!$I$564</definedName>
    <definedName name="q19anw">'PART6'!$C$564</definedName>
    <definedName name="q19bn">'PART6'!$C$162</definedName>
    <definedName name="q19bnb">'PART6'!$F$569</definedName>
    <definedName name="q19bnf">'PART6'!$F$363</definedName>
    <definedName name="q19bnm">'PART6'!$C$363</definedName>
    <definedName name="q19bno">'PART6'!$I$569</definedName>
    <definedName name="q19bnw">'PART6'!$C$569</definedName>
    <definedName name="q19cn">'PART6'!$C$167</definedName>
    <definedName name="q19cnb">'PART6'!$F$584</definedName>
    <definedName name="q19cnf">'PART6'!$F$368</definedName>
    <definedName name="q19cnm">'PART6'!$C$368</definedName>
    <definedName name="q19cno">'PART6'!$I$584</definedName>
    <definedName name="q19cnw">'PART6'!$C$584</definedName>
    <definedName name="q19dn">'PART6'!$C$172</definedName>
    <definedName name="q19dnb">'PART6'!$F$589</definedName>
    <definedName name="q19dnf">'PART6'!$F$373</definedName>
    <definedName name="q19dnm">'PART6'!$C$373</definedName>
    <definedName name="q19dno">'PART6'!$I$589</definedName>
    <definedName name="q19dnw">'PART6'!$C$589</definedName>
    <definedName name="q19en">'PART6'!$C$177</definedName>
    <definedName name="q19enb">'PART6'!$F$594</definedName>
    <definedName name="q19enf">'PART6'!$F$378</definedName>
    <definedName name="q19enm">'PART6'!$C$378</definedName>
    <definedName name="q19eno">'PART6'!$I$594</definedName>
    <definedName name="q19enw">'PART6'!$C$594</definedName>
    <definedName name="q19fn">'PART6'!$C$182</definedName>
    <definedName name="q19fnb">'PART6'!$F$599</definedName>
    <definedName name="q19fnf">'PART6'!$F$383</definedName>
    <definedName name="q19fnm">'PART6'!$C$383</definedName>
    <definedName name="q19fno">'PART6'!$I$599</definedName>
    <definedName name="q19fnw">'PART6'!$C$599</definedName>
    <definedName name="q19gn">'PART6'!$C$187</definedName>
    <definedName name="q19gnb">'PART6'!$F$604</definedName>
    <definedName name="q19gnf">'PART6'!$F$396</definedName>
    <definedName name="q19gnm">'PART6'!$C$396</definedName>
    <definedName name="q19gno">'PART6'!$I$604</definedName>
    <definedName name="q19gnw">'PART6'!$C$604</definedName>
    <definedName name="q19hn">'PART6'!$C$197</definedName>
    <definedName name="q19hnb">'PART6'!$F$614</definedName>
    <definedName name="q19hnf">'PART6'!$F$406</definedName>
    <definedName name="q19hnm">'PART6'!$C$406</definedName>
    <definedName name="q19hno">'PART6'!$I$614</definedName>
    <definedName name="q19hnw">'PART6'!$C$614</definedName>
    <definedName name="q19n">'PART4'!$C$47</definedName>
    <definedName name="q19nb">'PART4'!$F$219</definedName>
    <definedName name="q19nf">'PART4'!$F$130</definedName>
    <definedName name="q19nm">'PART4'!$C$130</definedName>
    <definedName name="q19no">'PART4'!$I$219</definedName>
    <definedName name="q19nw">'PART4'!$C$219</definedName>
    <definedName name="q1bf">'PART1'!$F$371</definedName>
    <definedName name="q1bp">'PART1'!$F$372</definedName>
    <definedName name="q1ff">'PART1'!$F$187</definedName>
    <definedName name="q1fp">'PART1'!$F$188</definedName>
    <definedName name="q1mf">'PART1'!$C$187</definedName>
    <definedName name="q1mp">'PART1'!$C$188</definedName>
    <definedName name="q1n" localSheetId="3">'PART1'!$C$14</definedName>
    <definedName name="q1n" localSheetId="4">'PART2'!$C$14</definedName>
    <definedName name="q1n" localSheetId="5">'PART3'!$C$16</definedName>
    <definedName name="q1n" localSheetId="6">'PART4'!$C$13</definedName>
    <definedName name="q1n" localSheetId="7">'Part5'!$C$14</definedName>
    <definedName name="q1n">#REF!</definedName>
    <definedName name="q1nb" localSheetId="3">'PART1'!$F$375</definedName>
    <definedName name="q1nb" localSheetId="4">'PART2'!#REF!</definedName>
    <definedName name="q1nb" localSheetId="5">'PART3'!$F$70</definedName>
    <definedName name="q1nb" localSheetId="6">'PART4'!$F$172</definedName>
    <definedName name="q1nb" localSheetId="7">'Part5'!$F$108</definedName>
    <definedName name="q1nb">#REF!</definedName>
    <definedName name="q1nf" localSheetId="3">'PART1'!$F$191</definedName>
    <definedName name="q1nf" localSheetId="4">'PART2'!#REF!</definedName>
    <definedName name="q1nf" localSheetId="5">'PART3'!$F$39</definedName>
    <definedName name="q1nf" localSheetId="6">'PART4'!$F$85</definedName>
    <definedName name="q1nf" localSheetId="7">'Part5'!$F$60</definedName>
    <definedName name="q1nf">#REF!</definedName>
    <definedName name="q1nm" localSheetId="3">'PART1'!$C$191</definedName>
    <definedName name="q1nm" localSheetId="4">'PART2'!#REF!</definedName>
    <definedName name="q1nm" localSheetId="5">'PART3'!$C$39</definedName>
    <definedName name="q1nm" localSheetId="6">'PART4'!$C$85</definedName>
    <definedName name="q1nm" localSheetId="7">'Part5'!$C$60</definedName>
    <definedName name="q1nm">#REF!</definedName>
    <definedName name="q1no" localSheetId="3">'PART1'!$I$375</definedName>
    <definedName name="q1no" localSheetId="4">'PART2'!#REF!</definedName>
    <definedName name="q1no" localSheetId="5">'PART3'!$I$70</definedName>
    <definedName name="q1no" localSheetId="6">'PART4'!$I$172</definedName>
    <definedName name="q1no" localSheetId="7">'Part5'!$I$108</definedName>
    <definedName name="q1no">#REF!</definedName>
    <definedName name="q1nw" localSheetId="3">'PART1'!$C$375</definedName>
    <definedName name="q1nw" localSheetId="4">'PART2'!$C$100</definedName>
    <definedName name="q1nw" localSheetId="5">'PART3'!$C$70</definedName>
    <definedName name="q1nw" localSheetId="6">'PART4'!$C$172</definedName>
    <definedName name="q1nw" localSheetId="7">'Part5'!$C$108</definedName>
    <definedName name="q1nw">#REF!</definedName>
    <definedName name="q1of">'PART1'!$I$371</definedName>
    <definedName name="q1op">'PART1'!$I$372</definedName>
    <definedName name="q1wf">'PART1'!$C$371</definedName>
    <definedName name="q1wp">'PART1'!$C$372</definedName>
    <definedName name="q20an">'PART6'!#REF!</definedName>
    <definedName name="q20bn">'PART6'!#REF!</definedName>
    <definedName name="q20cn">'PART6'!#REF!</definedName>
    <definedName name="q20dn">'PART6'!#REF!</definedName>
    <definedName name="q20en">'PART6'!#REF!</definedName>
    <definedName name="q20fn">'PART6'!#REF!</definedName>
    <definedName name="q20gn">'PART6'!#REF!</definedName>
    <definedName name="q20hn">'PART6'!#REF!</definedName>
    <definedName name="q20in">'PART6'!#REF!</definedName>
    <definedName name="q20n">'PART4'!$C$58</definedName>
    <definedName name="q20nb">'PART4'!$F$226</definedName>
    <definedName name="q20nf">'PART4'!$F$137</definedName>
    <definedName name="q20nm">'PART4'!$C$137</definedName>
    <definedName name="q20no">'PART4'!$I$226</definedName>
    <definedName name="q20nw">'PART4'!$C$226</definedName>
    <definedName name="q21n">'PART4'!$C$66</definedName>
    <definedName name="q21nb">'PART4'!$F$234</definedName>
    <definedName name="q21nf">'PART4'!$F$145</definedName>
    <definedName name="q21nm">'PART4'!$C$145</definedName>
    <definedName name="q21no">'PART4'!$I$234</definedName>
    <definedName name="q21nw">'PART4'!$C$234</definedName>
    <definedName name="q22n">'PART4'!$C$74</definedName>
    <definedName name="q22nb">'PART4'!$F$242</definedName>
    <definedName name="q22nf">'PART4'!$F$161</definedName>
    <definedName name="q22nm">'PART4'!$C$161</definedName>
    <definedName name="q22no">'PART4'!$I$242</definedName>
    <definedName name="q22nw">'PART4'!$C$242</definedName>
    <definedName name="q28an">'Part5'!$C$15</definedName>
    <definedName name="q28anb">'Part5'!$F$109</definedName>
    <definedName name="q28anf">'Part5'!$F$61</definedName>
    <definedName name="q28anm">'Part5'!$C$61</definedName>
    <definedName name="q28ano">'Part5'!$I$109</definedName>
    <definedName name="q28anw">'Part5'!$C$109</definedName>
    <definedName name="q28bn">'Part5'!$C$22</definedName>
    <definedName name="q28bnb">'Part5'!$F$116</definedName>
    <definedName name="q28bnf">'Part5'!$F$68</definedName>
    <definedName name="q28bnm">'Part5'!$C$68</definedName>
    <definedName name="q28bno">'Part5'!$I$116</definedName>
    <definedName name="q28bnw">'Part5'!$C$116</definedName>
    <definedName name="q28cn">'Part5'!$C$29</definedName>
    <definedName name="q28cnb">'Part5'!$F$123</definedName>
    <definedName name="q28cnf">'Part5'!$F$75</definedName>
    <definedName name="q28cnm">'Part5'!$C$75</definedName>
    <definedName name="q28cno">'Part5'!$I$123</definedName>
    <definedName name="q28cnw">'Part5'!$C$123</definedName>
    <definedName name="q29n">'Part5'!$C$35</definedName>
    <definedName name="q29nb">'Part5'!$F$129</definedName>
    <definedName name="q29nf">'Part5'!$F$81</definedName>
    <definedName name="q29nm">'Part5'!$C$81</definedName>
    <definedName name="q29no">'Part5'!$I$129</definedName>
    <definedName name="q29nw">'Part5'!$C$129</definedName>
    <definedName name="q2n" localSheetId="3">'PART1'!$C$25</definedName>
    <definedName name="q2n">#REF!</definedName>
    <definedName name="q2nb" localSheetId="3">'PART1'!$F$383</definedName>
    <definedName name="q2nb">#REF!</definedName>
    <definedName name="q2nf" localSheetId="3">'PART1'!$F$208</definedName>
    <definedName name="q2nf">#REF!</definedName>
    <definedName name="q2nm" localSheetId="3">'PART1'!$C$208</definedName>
    <definedName name="q2nm">#REF!</definedName>
    <definedName name="q2no" localSheetId="3">'PART1'!$I$383</definedName>
    <definedName name="q2no">#REF!</definedName>
    <definedName name="q2nw" localSheetId="3">'PART1'!$C$383</definedName>
    <definedName name="q2nw">#REF!</definedName>
    <definedName name="q30n">'Part5'!$C$40</definedName>
    <definedName name="q30nb">'Part5'!$F$134</definedName>
    <definedName name="q30nf">'Part5'!$F$86</definedName>
    <definedName name="q30nm">'Part5'!$C$86</definedName>
    <definedName name="q30no">'Part5'!$I$134</definedName>
    <definedName name="q30nw">'Part5'!$C$134</definedName>
    <definedName name="q3n" localSheetId="3">'PART1'!$C$37</definedName>
    <definedName name="q3n">#REF!</definedName>
    <definedName name="q3nb" localSheetId="3">'PART1'!$F$404</definedName>
    <definedName name="q3nb">#REF!</definedName>
    <definedName name="q3nf" localSheetId="3">'PART1'!$F$220</definedName>
    <definedName name="q3nf">#REF!</definedName>
    <definedName name="q3nm" localSheetId="3">'PART1'!$C$220</definedName>
    <definedName name="q3nm">#REF!</definedName>
    <definedName name="q3no" localSheetId="3">'PART1'!$I$404</definedName>
    <definedName name="q3no">#REF!</definedName>
    <definedName name="q3nw" localSheetId="3">'PART1'!$C$404</definedName>
    <definedName name="q3nw">#REF!</definedName>
    <definedName name="q4n" localSheetId="3">'PART1'!$C$45</definedName>
    <definedName name="q4n" localSheetId="5">'PART3'!#REF!</definedName>
    <definedName name="q4n" localSheetId="6">'PART4'!$C$24</definedName>
    <definedName name="q4n" localSheetId="7">'Part5'!$C$23</definedName>
    <definedName name="q4n">#REF!</definedName>
    <definedName name="q4nb" localSheetId="3">'PART1'!$F$412</definedName>
    <definedName name="q4nb" localSheetId="5">'PART3'!$F$83</definedName>
    <definedName name="q4nb" localSheetId="6">'PART4'!$F$185</definedName>
    <definedName name="q4nb" localSheetId="7">'Part5'!$F$119</definedName>
    <definedName name="q4nb">#REF!</definedName>
    <definedName name="q4nf" localSheetId="3">'PART1'!$F$228</definedName>
    <definedName name="q4nf" localSheetId="5">'PART3'!#REF!</definedName>
    <definedName name="q4nf" localSheetId="6">'PART4'!$F$109</definedName>
    <definedName name="q4nf" localSheetId="7">'Part5'!$F$69</definedName>
    <definedName name="q4nf">#REF!</definedName>
    <definedName name="q4nm" localSheetId="3">'PART1'!$C$228</definedName>
    <definedName name="q4nm" localSheetId="5">'PART3'!#REF!</definedName>
    <definedName name="q4nm" localSheetId="6">'PART4'!$C$109</definedName>
    <definedName name="q4nm" localSheetId="7">'Part5'!$C$69</definedName>
    <definedName name="q4nm">#REF!</definedName>
    <definedName name="q4no" localSheetId="3">'PART1'!$I$412</definedName>
    <definedName name="q4no" localSheetId="5">'PART3'!$I$83</definedName>
    <definedName name="q4no" localSheetId="6">'PART4'!$I$185</definedName>
    <definedName name="q4no" localSheetId="7">'Part5'!$I$119</definedName>
    <definedName name="q4no">#REF!</definedName>
    <definedName name="q4nw" localSheetId="3">'PART1'!$C$412</definedName>
    <definedName name="q4nw" localSheetId="5">'PART3'!$C$83</definedName>
    <definedName name="q4nw" localSheetId="6">'PART4'!$C$185</definedName>
    <definedName name="q4nw" localSheetId="7">'Part5'!$C$119</definedName>
    <definedName name="q4nw">#REF!</definedName>
    <definedName name="q5an" localSheetId="3">'PART1'!#REF!</definedName>
    <definedName name="q5an">#REF!</definedName>
    <definedName name="q5anb" localSheetId="3">'PART1'!#REF!</definedName>
    <definedName name="q5anb">#REF!</definedName>
    <definedName name="q5anf" localSheetId="3">'PART1'!#REF!</definedName>
    <definedName name="q5anf">#REF!</definedName>
    <definedName name="q5anm" localSheetId="3">'PART1'!#REF!</definedName>
    <definedName name="q5anm">#REF!</definedName>
    <definedName name="q5ano" localSheetId="3">'PART1'!#REF!</definedName>
    <definedName name="q5ano">#REF!</definedName>
    <definedName name="q5anw" localSheetId="3">'PART1'!#REF!</definedName>
    <definedName name="q5anw">#REF!</definedName>
    <definedName name="q5n" localSheetId="3">'PART1'!$C$59</definedName>
    <definedName name="q5n" localSheetId="5">'PART3'!#REF!</definedName>
    <definedName name="q5n" localSheetId="6">'PART4'!$C$30</definedName>
    <definedName name="q5n">#REF!</definedName>
    <definedName name="q5nb" localSheetId="3">'PART1'!$F$419</definedName>
    <definedName name="q5nb" localSheetId="5">'PART3'!$F$89</definedName>
    <definedName name="q5nb" localSheetId="6">'PART4'!#REF!</definedName>
    <definedName name="q5nb">#REF!</definedName>
    <definedName name="q5nf" localSheetId="3">'PART1'!$F$235</definedName>
    <definedName name="q5nf" localSheetId="5">'PART3'!#REF!</definedName>
    <definedName name="q5nf" localSheetId="6">'PART4'!#REF!</definedName>
    <definedName name="q5nf">#REF!</definedName>
    <definedName name="q5nm" localSheetId="3">'PART1'!$C$235</definedName>
    <definedName name="q5nm" localSheetId="5">'PART3'!#REF!</definedName>
    <definedName name="q5nm" localSheetId="6">'PART4'!#REF!</definedName>
    <definedName name="q5nm">#REF!</definedName>
    <definedName name="q5no" localSheetId="3">'PART1'!$I$419</definedName>
    <definedName name="q5no" localSheetId="5">'PART3'!$I$89</definedName>
    <definedName name="q5no" localSheetId="6">'PART4'!#REF!</definedName>
    <definedName name="q5no">#REF!</definedName>
    <definedName name="q5nw" localSheetId="3">'PART1'!$C$419</definedName>
    <definedName name="q5nw" localSheetId="5">'PART3'!$C$89</definedName>
    <definedName name="q5nw" localSheetId="6">'PART4'!#REF!</definedName>
    <definedName name="q5nw">#REF!</definedName>
    <definedName name="q61nf" localSheetId="3">'PART1'!#REF!</definedName>
    <definedName name="q61nf">#REF!</definedName>
    <definedName name="q6an" localSheetId="3">'PART1'!#REF!</definedName>
    <definedName name="q6an">#REF!</definedName>
    <definedName name="q6anb" localSheetId="3">'PART1'!#REF!</definedName>
    <definedName name="q6anb">#REF!</definedName>
    <definedName name="q6anf" localSheetId="3">'PART1'!#REF!</definedName>
    <definedName name="q6anf">#REF!</definedName>
    <definedName name="q6anm" localSheetId="3">'PART1'!#REF!</definedName>
    <definedName name="q6anm">#REF!</definedName>
    <definedName name="q6ano" localSheetId="3">'PART1'!#REF!</definedName>
    <definedName name="q6ano">#REF!</definedName>
    <definedName name="q6anw" localSheetId="3">'PART1'!#REF!</definedName>
    <definedName name="q6anw">#REF!</definedName>
    <definedName name="q6n" localSheetId="3">'PART1'!$C$69</definedName>
    <definedName name="q6n">#REF!</definedName>
    <definedName name="q6nb" localSheetId="3">'PART1'!$F$429</definedName>
    <definedName name="q6nb">#REF!</definedName>
    <definedName name="q6nf" localSheetId="3">'PART1'!$F$254</definedName>
    <definedName name="q6nf">#REF!</definedName>
    <definedName name="q6nm" localSheetId="3">'PART1'!$C$254</definedName>
    <definedName name="q6nm">#REF!</definedName>
    <definedName name="q6no" localSheetId="3">'PART1'!$I$429</definedName>
    <definedName name="q6no">#REF!</definedName>
    <definedName name="q6nw" localSheetId="3">'PART1'!$C$429</definedName>
    <definedName name="q6nw">#REF!</definedName>
    <definedName name="q7an" localSheetId="3">'PART1'!$C$79</definedName>
    <definedName name="q7an">#REF!</definedName>
    <definedName name="q7anb" localSheetId="3">'PART1'!$F$449</definedName>
    <definedName name="q7anb">#REF!</definedName>
    <definedName name="q7anf" localSheetId="3">'PART1'!$F$264</definedName>
    <definedName name="q7anf">#REF!</definedName>
    <definedName name="q7anm" localSheetId="3">'PART1'!$C$264</definedName>
    <definedName name="q7anm">#REF!</definedName>
    <definedName name="q7ano" localSheetId="3">'PART1'!$I$449</definedName>
    <definedName name="q7ano">#REF!</definedName>
    <definedName name="q7anw" localSheetId="3">'PART1'!$C$449</definedName>
    <definedName name="q7anw">#REF!</definedName>
    <definedName name="q7bn" localSheetId="3">'PART1'!$C$87</definedName>
    <definedName name="q7bn">#REF!</definedName>
    <definedName name="q7bnb" localSheetId="3">'PART1'!#REF!</definedName>
    <definedName name="q7bnb">#REF!</definedName>
    <definedName name="q7bnf" localSheetId="3">'PART1'!$F$272</definedName>
    <definedName name="q7bnf">#REF!</definedName>
    <definedName name="q7bnm" localSheetId="3">'PART1'!$C$272</definedName>
    <definedName name="q7bnm">#REF!</definedName>
    <definedName name="q7bno" localSheetId="3">'PART1'!$I$457</definedName>
    <definedName name="q7bno">#REF!</definedName>
    <definedName name="q7bnw" localSheetId="3">'PART1'!$C$457</definedName>
    <definedName name="q7bnw">#REF!</definedName>
    <definedName name="q8n" localSheetId="3">'PART1'!$C$158</definedName>
    <definedName name="q8n">#REF!</definedName>
    <definedName name="q8nb" localSheetId="3">'PART1'!$F$517</definedName>
    <definedName name="q8nb">#REF!</definedName>
    <definedName name="q8nf" localSheetId="3">'PART1'!$F$333</definedName>
    <definedName name="q8nf">#REF!</definedName>
    <definedName name="q8nm" localSheetId="3">'PART1'!$C$333</definedName>
    <definedName name="q8nm">#REF!</definedName>
    <definedName name="q8no" localSheetId="3">'PART1'!$I$517</definedName>
    <definedName name="q8no">#REF!</definedName>
    <definedName name="q8nw" localSheetId="3">'PART1'!$C$517</definedName>
    <definedName name="q8nw">#REF!</definedName>
    <definedName name="q9n" localSheetId="3">'PART1'!$C$109</definedName>
    <definedName name="q9n" localSheetId="4">'PART2'!$C$50</definedName>
    <definedName name="q9n" localSheetId="5">'PART3'!#REF!</definedName>
    <definedName name="q9n" localSheetId="6">'PART4'!$C$34</definedName>
    <definedName name="q9n">#REF!</definedName>
    <definedName name="q9nb" localSheetId="3">'PART1'!$F$465</definedName>
    <definedName name="q9nb" localSheetId="4">'PART2'!#REF!</definedName>
    <definedName name="q9nb" localSheetId="5">'PART3'!$F$95</definedName>
    <definedName name="q9nb" localSheetId="6">'PART4'!$F$209</definedName>
    <definedName name="q9nb" localSheetId="7">'Part5'!#REF!</definedName>
    <definedName name="q9nb">#REF!</definedName>
    <definedName name="q9nf" localSheetId="3">'PART1'!$F$280</definedName>
    <definedName name="q9nf" localSheetId="4">'PART2'!#REF!</definedName>
    <definedName name="q9nf" localSheetId="5">'PART3'!#REF!</definedName>
    <definedName name="q9nf" localSheetId="6">'PART4'!$F$120</definedName>
    <definedName name="q9nf">#REF!</definedName>
    <definedName name="q9nm" localSheetId="3">'PART1'!$C$280</definedName>
    <definedName name="q9nm" localSheetId="4">'PART2'!$C$90</definedName>
    <definedName name="q9nm" localSheetId="5">'PART3'!#REF!</definedName>
    <definedName name="q9nm" localSheetId="6">'PART4'!$C$120</definedName>
    <definedName name="q9nm">#REF!</definedName>
    <definedName name="q9no" localSheetId="3">'PART1'!$I$465</definedName>
    <definedName name="q9no" localSheetId="4">'PART2'!#REF!</definedName>
    <definedName name="q9no" localSheetId="5">'PART3'!$I$95</definedName>
    <definedName name="q9no" localSheetId="6">'PART4'!$I$209</definedName>
    <definedName name="q9no" localSheetId="7">'Part5'!#REF!</definedName>
    <definedName name="q9no">#REF!</definedName>
    <definedName name="q9nw" localSheetId="3">'PART1'!$C$465</definedName>
    <definedName name="q9nw" localSheetId="4">'PART2'!$C$130</definedName>
    <definedName name="q9nw" localSheetId="5">'PART3'!$C$95</definedName>
    <definedName name="q9nw" localSheetId="6">'PART4'!$C$209</definedName>
    <definedName name="q9nw">#REF!</definedName>
    <definedName name="qinm" localSheetId="3">'PART1'!$C$191</definedName>
    <definedName name="qinm" localSheetId="4">'PART2'!#REF!</definedName>
    <definedName name="qinm" localSheetId="5">'PART3'!$C$39</definedName>
    <definedName name="qinm" localSheetId="6">'PART4'!$C$85</definedName>
    <definedName name="qinm" localSheetId="7">'Part5'!$C$60</definedName>
    <definedName name="qinm">#REF!</definedName>
    <definedName name="sp">'PART4'!$E$90</definedName>
    <definedName name="titlep2" localSheetId="3">'PART1'!$181:$184</definedName>
    <definedName name="titlep2">#REF!</definedName>
    <definedName name="titlep3" localSheetId="3">'PART1'!$365:$367</definedName>
    <definedName name="titlep3">#REF!</definedName>
    <definedName name="total" localSheetId="3">'PART1'!$C$8</definedName>
    <definedName name="total" localSheetId="4">'PART2'!$C$8</definedName>
    <definedName name="total" localSheetId="5">'PART3'!$C$8</definedName>
    <definedName name="total" localSheetId="6">'PART4'!$C$8</definedName>
    <definedName name="total" localSheetId="7">'Part5'!$C$8</definedName>
    <definedName name="total" localSheetId="8">'PART6'!$C$8</definedName>
    <definedName name="total">#REF!</definedName>
    <definedName name="total1" localSheetId="3">'PART1'!$C$20</definedName>
    <definedName name="total1" localSheetId="4">'PART2'!$C$26</definedName>
    <definedName name="total1" localSheetId="5">'PART3'!$C$20</definedName>
    <definedName name="total1" localSheetId="6">'PART4'!$C$18</definedName>
    <definedName name="total1" localSheetId="7">'Part5'!$C$18</definedName>
    <definedName name="total1">#REF!</definedName>
    <definedName name="total10" localSheetId="3">'PART1'!$C$15</definedName>
    <definedName name="total10" localSheetId="4">'PART2'!$C$21</definedName>
    <definedName name="total10">#REF!</definedName>
    <definedName name="total10b">'PART2'!$F$107</definedName>
    <definedName name="total10f">'PART2'!$F$64</definedName>
    <definedName name="total10m">'PART2'!$C$64</definedName>
    <definedName name="total10o">'PART2'!$I$107</definedName>
    <definedName name="total10w">'PART2'!$C$107</definedName>
    <definedName name="total51o" localSheetId="3">'PART1'!$I$416</definedName>
    <definedName name="total51o">#REF!</definedName>
    <definedName name="total5ab" localSheetId="3">'PART1'!$F$416</definedName>
    <definedName name="total5ab">#REF!</definedName>
    <definedName name="total5af" localSheetId="3">'PART1'!$F$232</definedName>
    <definedName name="total5af">#REF!</definedName>
    <definedName name="total5am" localSheetId="3">'PART1'!$C$232</definedName>
    <definedName name="total5am">#REF!</definedName>
    <definedName name="total5ao" localSheetId="3">'PART1'!$I$416</definedName>
    <definedName name="total5ao">#REF!</definedName>
    <definedName name="total5aw" localSheetId="3">'PART1'!$C$416</definedName>
    <definedName name="total5aw">#REF!</definedName>
    <definedName name="total6ab" localSheetId="3">'PART1'!$F$423</definedName>
    <definedName name="total6ab">#REF!</definedName>
    <definedName name="total6ao" localSheetId="3">'PART1'!$I$423</definedName>
    <definedName name="total6ao">#REF!</definedName>
    <definedName name="total6aw" localSheetId="3">'PART1'!$C$423</definedName>
    <definedName name="total6aw">#REF!</definedName>
    <definedName name="totalb" localSheetId="3">'PART1'!$F$369</definedName>
    <definedName name="totalb" localSheetId="4">'PART2'!$F$93</definedName>
    <definedName name="totalb" localSheetId="5">'PART3'!$F$62</definedName>
    <definedName name="totalb" localSheetId="6">'PART4'!$F$166</definedName>
    <definedName name="totalb" localSheetId="7">'Part5'!$F$101</definedName>
    <definedName name="totalb" localSheetId="8">'PART6'!$F$411</definedName>
    <definedName name="totalb">#REF!</definedName>
    <definedName name="totalb1" localSheetId="3">'PART1'!$F$378</definedName>
    <definedName name="totalb1" localSheetId="4">'PART2'!#REF!</definedName>
    <definedName name="totalb1" localSheetId="5">'PART3'!$F$75</definedName>
    <definedName name="totalb1" localSheetId="6">'PART4'!$F$178</definedName>
    <definedName name="totalb1" localSheetId="7">'Part5'!$F$113</definedName>
    <definedName name="totalb1">#REF!</definedName>
    <definedName name="totalf" localSheetId="3">'PART1'!$F$185</definedName>
    <definedName name="totalf" localSheetId="4">'PART2'!$F$51</definedName>
    <definedName name="totalf" localSheetId="5">'PART3'!$F$31</definedName>
    <definedName name="totalf" localSheetId="6">'PART4'!$F$79</definedName>
    <definedName name="totalf" localSheetId="7">'Part5'!$F$53</definedName>
    <definedName name="totalf" localSheetId="8">'PART6'!$F$206</definedName>
    <definedName name="totalf">#REF!</definedName>
    <definedName name="totalf1" localSheetId="3">'PART1'!$F$203</definedName>
    <definedName name="totalf1" localSheetId="4">'PART2'!#REF!</definedName>
    <definedName name="totalf1" localSheetId="5">'PART3'!$F$52</definedName>
    <definedName name="totalf1" localSheetId="6">'PART4'!$F$91</definedName>
    <definedName name="totalf1" localSheetId="7">'Part5'!$F$64</definedName>
    <definedName name="totalf1">#REF!</definedName>
    <definedName name="totalg" localSheetId="2">'GRADRESP'!$B$9</definedName>
    <definedName name="totalg" localSheetId="3">'PART1'!#REF!</definedName>
    <definedName name="totalg" localSheetId="4">'PART2'!#REF!</definedName>
    <definedName name="totalg" localSheetId="5">'PART3'!#REF!</definedName>
    <definedName name="totalg" localSheetId="6">'PART4'!$C$80</definedName>
    <definedName name="totalg" localSheetId="7">'Part5'!$C$54</definedName>
    <definedName name="totalg">'Tie Out'!$B$19</definedName>
    <definedName name="totalm" localSheetId="3">'PART1'!$C$185</definedName>
    <definedName name="totalm" localSheetId="4">'PART2'!$C$51</definedName>
    <definedName name="totalm" localSheetId="5">'PART3'!$C$31</definedName>
    <definedName name="totalm" localSheetId="6">'PART4'!$C$79</definedName>
    <definedName name="totalm" localSheetId="7">'Part5'!$C$53</definedName>
    <definedName name="totalm" localSheetId="8">'PART6'!$C$206</definedName>
    <definedName name="totalm">#REF!</definedName>
    <definedName name="totalm1" localSheetId="3">'PART1'!$C$203</definedName>
    <definedName name="totalm1" localSheetId="4">'PART2'!$C$65</definedName>
    <definedName name="totalm1" localSheetId="5">'PART3'!$C$52</definedName>
    <definedName name="totalm1" localSheetId="6">'PART4'!$C$91</definedName>
    <definedName name="totalm1" localSheetId="7">'Part5'!$C$64</definedName>
    <definedName name="totalm1">#REF!</definedName>
    <definedName name="totalo" localSheetId="3">'PART1'!$I$369</definedName>
    <definedName name="totalo" localSheetId="4">'PART2'!$I$93</definedName>
    <definedName name="totalo" localSheetId="5">'PART3'!$I$62</definedName>
    <definedName name="totalo" localSheetId="6">'PART4'!$I$166</definedName>
    <definedName name="totalo" localSheetId="7">'Part5'!$I$101</definedName>
    <definedName name="totalo" localSheetId="8">'PART6'!$I$411</definedName>
    <definedName name="totalo">#REF!</definedName>
    <definedName name="totalo1" localSheetId="3">'PART1'!$I$378</definedName>
    <definedName name="totalo1" localSheetId="4">'PART2'!#REF!</definedName>
    <definedName name="totalo1" localSheetId="5">'PART3'!$I$75</definedName>
    <definedName name="totalo1" localSheetId="6">'PART4'!$I$178</definedName>
    <definedName name="totalo1" localSheetId="7">'Part5'!$I$113</definedName>
    <definedName name="totalo1">#REF!</definedName>
    <definedName name="totalr" localSheetId="2">'GRADRESP'!$F$9</definedName>
    <definedName name="totalr">'Tie Out'!$E$19</definedName>
    <definedName name="totalw" localSheetId="3">'PART1'!$C$369</definedName>
    <definedName name="totalw" localSheetId="4">'PART2'!$C$93</definedName>
    <definedName name="totalw" localSheetId="5">'PART3'!$C$62</definedName>
    <definedName name="totalw" localSheetId="6">'PART4'!$C$166</definedName>
    <definedName name="totalw" localSheetId="7">'Part5'!$C$101</definedName>
    <definedName name="totalw" localSheetId="8">'PART6'!$C$411</definedName>
    <definedName name="totalw">#REF!</definedName>
    <definedName name="totalw1" localSheetId="3">'PART1'!$C$378</definedName>
    <definedName name="totalw1" localSheetId="4">'PART2'!$C$108</definedName>
    <definedName name="totalw1" localSheetId="5">'PART3'!$C$75</definedName>
    <definedName name="totalw1" localSheetId="6">'PART4'!$C$178</definedName>
    <definedName name="totalw1" localSheetId="7">'Part5'!$C$113</definedName>
    <definedName name="totalw1">#REF!</definedName>
    <definedName name="TRFall">'GRADRESP'!$B$40</definedName>
    <definedName name="TRFres">'GRADRESP'!$F$40</definedName>
  </definedNames>
  <calcPr fullCalcOnLoad="1" refMode="R1C1"/>
</workbook>
</file>

<file path=xl/sharedStrings.xml><?xml version="1.0" encoding="utf-8"?>
<sst xmlns="http://schemas.openxmlformats.org/spreadsheetml/2006/main" count="3000" uniqueCount="501">
  <si>
    <t>Comparison of All Graduates to Survey Respondents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</si>
  <si>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</si>
  <si>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</si>
  <si>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</si>
  <si>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</si>
  <si>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</si>
  <si>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</si>
  <si>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</si>
  <si>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</si>
  <si>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</si>
  <si>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</si>
  <si>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</si>
  <si>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</si>
  <si>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</si>
  <si>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</si>
  <si>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</si>
  <si>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</si>
  <si>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</si>
  <si>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</si>
  <si>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</si>
  <si>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</si>
  <si>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</si>
  <si>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</si>
  <si>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</si>
  <si>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</si>
  <si>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</si>
  <si>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</si>
  <si>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</si>
  <si>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</si>
  <si>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</si>
  <si>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</si>
  <si>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</si>
  <si>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</si>
  <si>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</si>
  <si>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</si>
  <si>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</si>
  <si>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</si>
  <si>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</si>
  <si>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</si>
  <si>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</si>
  <si>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</si>
  <si>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</si>
  <si>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</si>
  <si>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</si>
  <si>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</si>
  <si>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</si>
  <si>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</si>
  <si>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</si>
  <si>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</si>
  <si>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</si>
  <si>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</si>
  <si>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</si>
  <si>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</si>
  <si>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</si>
  <si>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>Graduating GPA (4 point scale)</t>
  </si>
  <si>
    <t>Mean =</t>
  </si>
  <si>
    <t>Std Dev =</t>
  </si>
  <si>
    <t>Maximum =</t>
  </si>
  <si>
    <t>Minimum =</t>
  </si>
  <si>
    <t>N =</t>
  </si>
  <si>
    <t>Black, Non-Hispanic</t>
  </si>
  <si>
    <t>Southern Illinois University Edwardsville</t>
  </si>
  <si>
    <t>Degree From College of Arts and Sciences</t>
  </si>
  <si>
    <t xml:space="preserve">  10 Years</t>
  </si>
  <si>
    <t xml:space="preserve">  11 Years or More</t>
  </si>
  <si>
    <t>*  Includes deceased alumni, foreign addresses and known bad addresses.</t>
  </si>
  <si>
    <t xml:space="preserve"> </t>
  </si>
  <si>
    <t>Survey of 2003 Baccalaureate Graduates -- One Year Out</t>
  </si>
  <si>
    <t>2003 Baccalaureate Degrees</t>
  </si>
  <si>
    <t>2003 Baccalaureate Graduates</t>
  </si>
  <si>
    <t>Graduated Spring 2003</t>
  </si>
  <si>
    <t>Graduated Summer 2003</t>
  </si>
  <si>
    <t>Graduated Fall 2003</t>
  </si>
  <si>
    <t>20 to 59</t>
  </si>
  <si>
    <t>4/18/2005</t>
  </si>
  <si>
    <t>21 to 57</t>
  </si>
  <si>
    <t>Listing of Spreadsheets in this Workbook.</t>
  </si>
  <si>
    <t>Tie</t>
  </si>
  <si>
    <t>GradResp</t>
  </si>
  <si>
    <t>Part 1</t>
  </si>
  <si>
    <t>Employment Questions</t>
  </si>
  <si>
    <t>Part 2</t>
  </si>
  <si>
    <t>Education Questions</t>
  </si>
  <si>
    <t>Part 3</t>
  </si>
  <si>
    <t>Satisfaction Questions</t>
  </si>
  <si>
    <t>Part 4</t>
  </si>
  <si>
    <t>Educational Practices Questions</t>
  </si>
  <si>
    <t>Part 5</t>
  </si>
  <si>
    <t>Program Quality Questions</t>
  </si>
  <si>
    <t>Part 6</t>
  </si>
  <si>
    <t>Educational Effectiveness Questions</t>
  </si>
  <si>
    <t>Page I-1</t>
  </si>
  <si>
    <t>Survey Responses  --  Part I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</si>
  <si>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</si>
  <si>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</si>
  <si>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</si>
  <si>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</si>
  <si>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</si>
  <si>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</si>
  <si>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</si>
  <si>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</si>
  <si>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</si>
  <si>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</si>
  <si>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</si>
  <si>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</si>
  <si>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</si>
  <si>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</si>
  <si>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</si>
  <si>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</si>
  <si>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</si>
  <si>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</si>
  <si>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</si>
  <si>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</si>
  <si>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</si>
  <si>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</si>
  <si>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</si>
  <si>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</si>
  <si>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</si>
  <si>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</si>
  <si>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</si>
  <si>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</si>
  <si>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</si>
  <si>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</si>
  <si>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</si>
  <si>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</si>
  <si>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</si>
  <si>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</si>
  <si>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</si>
  <si>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</si>
  <si>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</si>
  <si>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</si>
  <si>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</si>
  <si>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</si>
  <si>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</si>
  <si>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</si>
  <si>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</si>
  <si>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</si>
  <si>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</si>
  <si>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</si>
  <si>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</si>
  <si>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</si>
  <si>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</si>
  <si>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</si>
  <si>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</si>
  <si>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</si>
  <si>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Annual Earned Income in Current Job Before Taxes</t>
  </si>
  <si>
    <t xml:space="preserve">    Employed Full-Time *</t>
  </si>
  <si>
    <t xml:space="preserve">    (N=445, Mean=$31,842)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</si>
  <si>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</si>
  <si>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</si>
  <si>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</si>
  <si>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</si>
  <si>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</si>
  <si>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</si>
  <si>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</si>
  <si>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</si>
  <si>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</si>
  <si>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(N=82, Mean=$14,681) 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</si>
  <si>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</si>
  <si>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</si>
  <si>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</si>
  <si>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</si>
  <si>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</si>
  <si>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</si>
  <si>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</si>
  <si>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</si>
  <si>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</si>
  <si>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</si>
  <si>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</si>
  <si>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</si>
  <si>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</si>
  <si>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</si>
  <si>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</si>
  <si>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</si>
  <si>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</si>
  <si>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</si>
  <si>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</si>
  <si>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</si>
  <si>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</si>
  <si>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</si>
  <si>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</si>
  <si>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</si>
  <si>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</si>
  <si>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</si>
  <si>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</si>
  <si>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</si>
  <si>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</si>
  <si>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Community &amp; Social Service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</si>
  <si>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</si>
  <si>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</si>
  <si>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</si>
  <si>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</si>
  <si>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</si>
  <si>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</si>
  <si>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</si>
  <si>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</si>
  <si>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</si>
  <si>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</si>
  <si>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</si>
  <si>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</si>
  <si>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</si>
  <si>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</si>
  <si>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</si>
  <si>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</si>
  <si>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</si>
  <si>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</si>
  <si>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</si>
  <si>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</si>
  <si>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>continued</t>
  </si>
  <si>
    <t>Page I-4</t>
  </si>
  <si>
    <t>9a.</t>
  </si>
  <si>
    <t>continuation of Primary Occupation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</si>
  <si>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</si>
  <si>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</si>
  <si>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</si>
  <si>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</si>
  <si>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</si>
  <si>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</si>
  <si>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</si>
  <si>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</si>
  <si>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</si>
  <si>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</si>
  <si>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</si>
  <si>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</si>
  <si>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</si>
  <si>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</si>
  <si>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</si>
  <si>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</si>
  <si>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</si>
  <si>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</si>
  <si>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</si>
  <si>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</si>
  <si>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</si>
  <si>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</si>
  <si>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</si>
  <si>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</si>
  <si>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</si>
  <si>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</si>
  <si>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Gender Detail</t>
  </si>
  <si>
    <t xml:space="preserve">  Full-time</t>
  </si>
  <si>
    <t xml:space="preserve">  Part-time</t>
  </si>
  <si>
    <t xml:space="preserve">  Not, but Seeking</t>
  </si>
  <si>
    <t xml:space="preserve">  Not, not Seeking</t>
  </si>
  <si>
    <t xml:space="preserve">  No Response</t>
  </si>
  <si>
    <t>Page I-5</t>
  </si>
  <si>
    <t xml:space="preserve">    Non-Profit (Non-Governmental)</t>
  </si>
  <si>
    <t xml:space="preserve">  Very Satisfied</t>
  </si>
  <si>
    <t xml:space="preserve">  Satisfied</t>
  </si>
  <si>
    <t xml:space="preserve">  Somewhat Satisfied</t>
  </si>
  <si>
    <t xml:space="preserve">  Somewhat Dissatisfied</t>
  </si>
  <si>
    <t xml:space="preserve">  Dissatisfied</t>
  </si>
  <si>
    <t xml:space="preserve">  Very Dissatisfied</t>
  </si>
  <si>
    <t>Page I-6</t>
  </si>
  <si>
    <t xml:space="preserve">       (N =148 , Mean = $36,664)</t>
  </si>
  <si>
    <t xml:space="preserve">       (N =295 , Mean = $29,391)</t>
  </si>
  <si>
    <t xml:space="preserve">       (N =25 , Mean = $14,696)</t>
  </si>
  <si>
    <t xml:space="preserve">       (N =57, Mean = $14,675)</t>
  </si>
  <si>
    <t>Very Well</t>
  </si>
  <si>
    <t>Well</t>
  </si>
  <si>
    <t>Adequately</t>
  </si>
  <si>
    <t>Inadequately</t>
  </si>
  <si>
    <t>Poorly</t>
  </si>
  <si>
    <t>Very Poorly</t>
  </si>
  <si>
    <t>No Response</t>
  </si>
  <si>
    <t>*   The "N" is the number responding to Question 7 in each category.</t>
  </si>
  <si>
    <t>Page I-7</t>
  </si>
  <si>
    <t xml:space="preserve">    Entertainment,Performers,Sports,&amp; Related</t>
  </si>
  <si>
    <t>Page I-8</t>
  </si>
  <si>
    <t>Other *</t>
  </si>
  <si>
    <t>Race/Ethnic Detail</t>
  </si>
  <si>
    <t>*   "Other" includes American Indian/Alaskan Native, Asian/Pacific Islander, Hispanic, and Non-Resident Alien.</t>
  </si>
  <si>
    <t>Page I-9</t>
  </si>
  <si>
    <t>Timing of Securing First Job After Degree:</t>
  </si>
  <si>
    <t>Page I-10</t>
  </si>
  <si>
    <t xml:space="preserve">    Employed Full-Time **</t>
  </si>
  <si>
    <t xml:space="preserve">       (N =398, Mean = $31,759)</t>
  </si>
  <si>
    <t xml:space="preserve">       (N =30, Mean = $34,861)</t>
  </si>
  <si>
    <t xml:space="preserve">       (N =15, Mean = $27,393)</t>
  </si>
  <si>
    <t xml:space="preserve">    Employed Part-Time **</t>
  </si>
  <si>
    <t xml:space="preserve">       (N =77 , Mean = $14,679)</t>
  </si>
  <si>
    <t xml:space="preserve">       (N =4, Mean = $15,400)</t>
  </si>
  <si>
    <t xml:space="preserve">       (N =1, Mean = $12,000)</t>
  </si>
  <si>
    <t>*    "Other" includes American Indian/Alaskan Native, Asian/Pacific Islander, Hispanic, and Non-Resident Alien.</t>
  </si>
  <si>
    <t>**    The "N" is the number responding to Question 7 in each category.</t>
  </si>
  <si>
    <t>Page I-11</t>
  </si>
  <si>
    <t>Continuation of Primary Occupation</t>
  </si>
  <si>
    <t>*     "Other" includes American Indian/Alaskan Native, Asian/Pacific Islander, Hispanic, and Non-Resident Alien.</t>
  </si>
  <si>
    <t>Page I-12</t>
  </si>
  <si>
    <t>6/24/2005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</si>
  <si>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</si>
  <si>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Page II-1</t>
  </si>
  <si>
    <t>Survey Responses  --  Part II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</si>
  <si>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</si>
  <si>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</si>
  <si>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</si>
  <si>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</si>
  <si>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</si>
  <si>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</si>
  <si>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>If Enrolled Since Degree, Pursuing or</t>
  </si>
  <si>
    <t>Have Completed an Additional Degree?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</si>
  <si>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</si>
  <si>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</si>
  <si>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</si>
  <si>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</si>
  <si>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</si>
  <si>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</si>
  <si>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</si>
  <si>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</si>
  <si>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</si>
  <si>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</si>
  <si>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</si>
  <si>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</si>
  <si>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</si>
  <si>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</si>
  <si>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>Page II-2</t>
  </si>
  <si>
    <t>Enrolled in College or University</t>
  </si>
  <si>
    <t>Since Degree?</t>
  </si>
  <si>
    <t xml:space="preserve">    Prof. Master's of Ed Specialist</t>
  </si>
  <si>
    <t>For Additional Degree</t>
  </si>
  <si>
    <t>Page II-3</t>
  </si>
  <si>
    <t xml:space="preserve">10. </t>
  </si>
  <si>
    <t xml:space="preserve">  Yes, Full Time</t>
  </si>
  <si>
    <t xml:space="preserve">  Yes, Part Time</t>
  </si>
  <si>
    <t xml:space="preserve">  No</t>
  </si>
  <si>
    <t>Pursuing or Completed Another Degree?</t>
  </si>
  <si>
    <t>6/27/2005</t>
  </si>
  <si>
    <t>Page III-1</t>
  </si>
  <si>
    <t>Survey Responses  --  Part III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</si>
  <si>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</si>
  <si>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</si>
  <si>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</si>
  <si>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</si>
  <si>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</si>
  <si>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</si>
  <si>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</si>
  <si>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</si>
  <si>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</si>
  <si>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</si>
  <si>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</si>
  <si>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</si>
  <si>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III-2</t>
  </si>
  <si>
    <t xml:space="preserve">Present Attitude Towards your </t>
  </si>
  <si>
    <t>Race/Ethnicity Detail</t>
  </si>
  <si>
    <t>*  "Other" includes American Indian/Alaskan Native, Asian/Pacific Islander, Hispanic, and Non-Resident Alien.</t>
  </si>
  <si>
    <t>29.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</si>
  <si>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</si>
  <si>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</si>
  <si>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</si>
  <si>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</si>
  <si>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</si>
  <si>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</si>
  <si>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</si>
  <si>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IV-1</t>
  </si>
  <si>
    <t>Survey Responses  --  Part IV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</si>
  <si>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</si>
  <si>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</si>
  <si>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</si>
  <si>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</si>
  <si>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</si>
  <si>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</si>
  <si>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</si>
  <si>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</si>
  <si>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</si>
  <si>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</si>
  <si>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</si>
  <si>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</si>
  <si>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</si>
  <si>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</si>
  <si>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</si>
  <si>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</si>
  <si>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</si>
  <si>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</si>
  <si>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</si>
  <si>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</si>
  <si>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</si>
  <si>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</si>
  <si>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</si>
  <si>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</si>
  <si>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</si>
  <si>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</si>
  <si>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</si>
  <si>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</si>
  <si>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IV-3</t>
  </si>
  <si>
    <t>Page IV-4</t>
  </si>
  <si>
    <t>In Major, Student was Expected to Work Cooperatively</t>
  </si>
  <si>
    <t>Page IV-5</t>
  </si>
  <si>
    <t xml:space="preserve">Southern Illinois University Edwardsville  </t>
  </si>
  <si>
    <t>Page V-1</t>
  </si>
  <si>
    <t xml:space="preserve">Survey of 2003 Baccalaureate Graduates -- One Year Out  </t>
  </si>
  <si>
    <t xml:space="preserve">Survey Responses  --  Part V  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</si>
  <si>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</si>
  <si>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</si>
  <si>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</si>
  <si>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</si>
  <si>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</si>
  <si>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</si>
  <si>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</si>
  <si>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</si>
  <si>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</si>
  <si>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</si>
  <si>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</si>
  <si>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</si>
  <si>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</si>
  <si>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</si>
  <si>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</si>
  <si>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</si>
  <si>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</si>
  <si>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>Page V-2</t>
  </si>
  <si>
    <t>Page V-3</t>
  </si>
  <si>
    <t xml:space="preserve">Southern Illinois University at Edwardsville  </t>
  </si>
  <si>
    <t>Page VI-1</t>
  </si>
  <si>
    <t xml:space="preserve">Survey Responses  --  Part VI  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</si>
  <si>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</si>
  <si>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</si>
  <si>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</si>
  <si>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</si>
  <si>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</si>
  <si>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</si>
  <si>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</si>
  <si>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</si>
  <si>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</si>
  <si>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</si>
  <si>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</si>
  <si>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</si>
  <si>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</si>
  <si>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</si>
  <si>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</si>
  <si>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</si>
  <si>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</si>
  <si>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</si>
  <si>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</si>
  <si>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</si>
  <si>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</si>
  <si>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</si>
  <si>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</si>
  <si>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</si>
  <si>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</si>
  <si>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</si>
  <si>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</si>
  <si>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</si>
  <si>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</si>
  <si>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</si>
  <si>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</si>
  <si>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VI-2</t>
  </si>
  <si>
    <t>Summary, cont.</t>
  </si>
  <si>
    <t>F.</t>
  </si>
  <si>
    <t>G.</t>
  </si>
  <si>
    <t>H.</t>
  </si>
  <si>
    <t>I.</t>
  </si>
  <si>
    <t>J.</t>
  </si>
  <si>
    <t>K.</t>
  </si>
  <si>
    <t>Page VI-3</t>
  </si>
  <si>
    <t>L.</t>
  </si>
  <si>
    <t>27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</si>
  <si>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</si>
  <si>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</si>
  <si>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</si>
  <si>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</si>
  <si>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</si>
  <si>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</si>
  <si>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</si>
  <si>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</si>
  <si>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</si>
  <si>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</si>
  <si>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</si>
  <si>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</si>
  <si>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</si>
  <si>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</si>
  <si>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</si>
  <si>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</si>
  <si>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Page VI-4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</si>
  <si>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</si>
  <si>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</si>
  <si>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</si>
  <si>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</si>
  <si>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</si>
  <si>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</si>
  <si>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</si>
  <si>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</si>
  <si>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30.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</si>
  <si>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</si>
  <si>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</si>
  <si>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</si>
  <si>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</si>
  <si>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</si>
  <si>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Reading books not directly related to your job</t>
  </si>
  <si>
    <t>Page VI-5</t>
  </si>
  <si>
    <t>Gender Detail, cont.</t>
  </si>
  <si>
    <t>Page VI-6</t>
  </si>
  <si>
    <t>Page VI-7</t>
  </si>
  <si>
    <t>Knowledge of Scientific and Technological Developments</t>
  </si>
  <si>
    <t>27.</t>
  </si>
  <si>
    <t>Page VI-8</t>
  </si>
  <si>
    <t>Page VI-9</t>
  </si>
  <si>
    <t>*  "Other" includes American Indian/Alaskan Native, Asian/Pacific Islander, and Hispanic.</t>
  </si>
  <si>
    <t>Page VI-10</t>
  </si>
  <si>
    <t>Race/Ethnic Detail, cont.</t>
  </si>
  <si>
    <t>Page VI-11</t>
  </si>
  <si>
    <t>Page VI-12</t>
  </si>
  <si>
    <t>Page VI-13</t>
  </si>
  <si>
    <t>6/28/2005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</si>
</sst>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</numFmts>
  <fonts count="40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8"/>
      <name val="Helv"/>
      <family val="0"/>
    </font>
    <font>
      <sz val="10"/>
      <name val="Helv"/>
      <family val="0"/>
    </font>
    <font>
      <b/>
      <sz val="10"/>
      <color indexed="18"/>
      <name val="Helvetica"/>
      <family val="0"/>
    </font>
    <font>
      <u val="single"/>
      <sz val="10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i/>
      <sz val="10"/>
      <name val="Arial"/>
      <family val="2"/>
    </font>
    <font>
      <b/>
      <sz val="7.8"/>
      <name val="Arial"/>
      <family val="2"/>
    </font>
    <font>
      <b/>
      <sz val="8"/>
      <name val="Helvetica"/>
      <family val="2"/>
    </font>
    <font>
      <sz val="12"/>
      <name val="Arial"/>
      <family val="2"/>
    </font>
    <font>
      <b/>
      <sz val="9"/>
      <name val="Arial"/>
      <family val="2"/>
    </font>
    <font>
      <sz val="5.3"/>
      <name val="Arial"/>
      <family val="2"/>
    </font>
    <font>
      <sz val="5.5"/>
      <name val="Arial"/>
      <family val="2"/>
    </font>
    <font>
      <u val="single"/>
      <sz val="8"/>
      <name val="Arial"/>
      <family val="2"/>
    </font>
    <font>
      <sz val="5.75"/>
      <name val="Arial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6.25"/>
      <name val="Arial"/>
      <family val="2"/>
    </font>
    <font>
      <sz val="6.75"/>
      <name val="Arial"/>
      <family val="2"/>
    </font>
    <font>
      <b/>
      <sz val="19.25"/>
      <name val="Arial"/>
      <family val="2"/>
    </font>
    <font>
      <sz val="19.75"/>
      <name val="Arial"/>
      <family val="0"/>
    </font>
    <font>
      <sz val="8.25"/>
      <name val="Arial"/>
      <family val="2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horizontal="right"/>
      <protection locked="0"/>
    </xf>
    <xf numFmtId="0" fontId="7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3" fontId="4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23" applyFont="1">
      <alignment/>
    </xf>
    <xf numFmtId="0" fontId="12" fillId="0" borderId="0" xfId="23" applyFont="1" applyAlignment="1">
      <alignment vertical="top"/>
    </xf>
    <xf numFmtId="0" fontId="13" fillId="0" borderId="0" xfId="23" applyFont="1" applyProtection="1">
      <alignment/>
      <protection locked="0"/>
    </xf>
    <xf numFmtId="0" fontId="11" fillId="0" borderId="0" xfId="23" applyNumberFormat="1" applyFont="1" applyProtection="1">
      <alignment/>
      <protection locked="0"/>
    </xf>
    <xf numFmtId="0" fontId="13" fillId="0" borderId="0" xfId="23" applyNumberFormat="1" applyFont="1" applyProtection="1">
      <alignment/>
      <protection locked="0"/>
    </xf>
    <xf numFmtId="0" fontId="14" fillId="0" borderId="0" xfId="23" applyNumberFormat="1" applyFont="1" applyProtection="1">
      <alignment/>
      <protection locked="0"/>
    </xf>
    <xf numFmtId="0" fontId="12" fillId="0" borderId="0" xfId="23" applyFont="1">
      <alignment/>
    </xf>
    <xf numFmtId="0" fontId="12" fillId="0" borderId="1" xfId="23" applyFont="1" applyBorder="1">
      <alignment/>
    </xf>
    <xf numFmtId="0" fontId="12" fillId="0" borderId="2" xfId="23" applyFont="1" applyBorder="1">
      <alignment/>
    </xf>
    <xf numFmtId="0" fontId="12" fillId="0" borderId="3" xfId="23" applyFont="1" applyBorder="1">
      <alignment/>
    </xf>
    <xf numFmtId="0" fontId="12" fillId="0" borderId="0" xfId="23" applyFont="1" applyBorder="1">
      <alignment/>
    </xf>
    <xf numFmtId="0" fontId="12" fillId="0" borderId="0" xfId="23" applyNumberFormat="1" applyFont="1" applyBorder="1" applyAlignment="1" applyProtection="1">
      <alignment horizontal="left"/>
      <protection locked="0"/>
    </xf>
    <xf numFmtId="0" fontId="12" fillId="0" borderId="4" xfId="23" applyFont="1" applyBorder="1">
      <alignment/>
    </xf>
    <xf numFmtId="0" fontId="12" fillId="0" borderId="5" xfId="23" applyNumberFormat="1" applyFont="1" applyBorder="1" applyProtection="1">
      <alignment/>
      <protection locked="0"/>
    </xf>
    <xf numFmtId="0" fontId="12" fillId="0" borderId="6" xfId="23" applyNumberFormat="1" applyFont="1" applyBorder="1" applyProtection="1">
      <alignment/>
      <protection locked="0"/>
    </xf>
    <xf numFmtId="0" fontId="12" fillId="0" borderId="0" xfId="23" applyNumberFormat="1" applyFont="1" applyBorder="1" applyProtection="1">
      <alignment/>
      <protection locked="0"/>
    </xf>
    <xf numFmtId="3" fontId="12" fillId="0" borderId="7" xfId="23" applyNumberFormat="1" applyFont="1" applyBorder="1" applyProtection="1">
      <alignment/>
      <protection locked="0"/>
    </xf>
    <xf numFmtId="0" fontId="12" fillId="0" borderId="1" xfId="23" applyNumberFormat="1" applyFont="1" applyBorder="1" applyProtection="1">
      <alignment/>
      <protection locked="0"/>
    </xf>
    <xf numFmtId="3" fontId="12" fillId="0" borderId="3" xfId="23" applyNumberFormat="1" applyFont="1" applyBorder="1" applyProtection="1">
      <alignment/>
      <protection locked="0"/>
    </xf>
    <xf numFmtId="3" fontId="12" fillId="0" borderId="0" xfId="23" applyNumberFormat="1" applyFont="1" applyBorder="1" applyProtection="1">
      <alignment/>
      <protection locked="0"/>
    </xf>
    <xf numFmtId="0" fontId="12" fillId="0" borderId="8" xfId="23" applyNumberFormat="1" applyFont="1" applyBorder="1" applyAlignment="1" applyProtection="1">
      <alignment horizontal="left"/>
      <protection locked="0"/>
    </xf>
    <xf numFmtId="0" fontId="12" fillId="0" borderId="9" xfId="23" applyFont="1" applyBorder="1">
      <alignment/>
    </xf>
    <xf numFmtId="0" fontId="12" fillId="0" borderId="8" xfId="23" applyNumberFormat="1" applyFont="1" applyBorder="1" applyAlignment="1" applyProtection="1">
      <alignment horizontal="right"/>
      <protection locked="0"/>
    </xf>
    <xf numFmtId="174" fontId="12" fillId="0" borderId="4" xfId="23" applyNumberFormat="1" applyFont="1" applyBorder="1" applyAlignment="1">
      <alignment horizontal="right"/>
    </xf>
    <xf numFmtId="3" fontId="12" fillId="0" borderId="10" xfId="23" applyNumberFormat="1" applyFont="1" applyBorder="1" applyProtection="1">
      <alignment/>
      <protection locked="0"/>
    </xf>
    <xf numFmtId="3" fontId="12" fillId="0" borderId="6" xfId="23" applyNumberFormat="1" applyFont="1" applyBorder="1" applyProtection="1">
      <alignment/>
      <protection locked="0"/>
    </xf>
    <xf numFmtId="0" fontId="12" fillId="0" borderId="8" xfId="23" applyFont="1" applyBorder="1">
      <alignment/>
    </xf>
    <xf numFmtId="3" fontId="12" fillId="0" borderId="8" xfId="23" applyNumberFormat="1" applyFont="1" applyBorder="1" applyAlignment="1" applyProtection="1">
      <alignment horizontal="right"/>
      <protection locked="0"/>
    </xf>
    <xf numFmtId="174" fontId="12" fillId="0" borderId="4" xfId="23" applyNumberFormat="1" applyFont="1" applyBorder="1" applyAlignment="1" applyProtection="1">
      <alignment horizontal="right"/>
      <protection locked="0"/>
    </xf>
    <xf numFmtId="3" fontId="12" fillId="0" borderId="4" xfId="23" applyNumberFormat="1" applyFont="1" applyBorder="1" applyProtection="1">
      <alignment/>
      <protection locked="0"/>
    </xf>
    <xf numFmtId="3" fontId="12" fillId="0" borderId="5" xfId="23" applyNumberFormat="1" applyFont="1" applyBorder="1" applyProtection="1">
      <alignment/>
      <protection locked="0"/>
    </xf>
    <xf numFmtId="0" fontId="15" fillId="0" borderId="0" xfId="23" applyFont="1">
      <alignment/>
    </xf>
    <xf numFmtId="173" fontId="11" fillId="0" borderId="0" xfId="23" applyNumberFormat="1" applyFont="1" applyProtection="1">
      <alignment/>
      <protection locked="0"/>
    </xf>
    <xf numFmtId="0" fontId="15" fillId="0" borderId="0" xfId="23" applyFont="1" applyAlignment="1">
      <alignment horizontal="left"/>
    </xf>
    <xf numFmtId="0" fontId="12" fillId="0" borderId="8" xfId="23" applyFont="1" applyBorder="1" applyAlignment="1">
      <alignment horizontal="right"/>
    </xf>
    <xf numFmtId="0" fontId="15" fillId="0" borderId="0" xfId="23" applyFont="1" applyAlignment="1">
      <alignment horizontal="center"/>
    </xf>
    <xf numFmtId="0" fontId="12" fillId="0" borderId="5" xfId="23" applyFont="1" applyBorder="1">
      <alignment/>
    </xf>
    <xf numFmtId="0" fontId="12" fillId="0" borderId="8" xfId="23" applyNumberFormat="1" applyFont="1" applyBorder="1" applyProtection="1">
      <alignment/>
      <protection locked="0"/>
    </xf>
    <xf numFmtId="0" fontId="12" fillId="0" borderId="4" xfId="23" applyNumberFormat="1" applyFont="1" applyBorder="1" applyProtection="1">
      <alignment/>
      <protection locked="0"/>
    </xf>
    <xf numFmtId="10" fontId="12" fillId="0" borderId="9" xfId="23" applyNumberFormat="1" applyFont="1" applyBorder="1" applyProtection="1">
      <alignment/>
      <protection locked="0"/>
    </xf>
    <xf numFmtId="10" fontId="12" fillId="0" borderId="0" xfId="23" applyNumberFormat="1" applyFont="1" applyBorder="1" applyProtection="1">
      <alignment/>
      <protection locked="0"/>
    </xf>
    <xf numFmtId="0" fontId="12" fillId="0" borderId="10" xfId="23" applyNumberFormat="1" applyFont="1" applyBorder="1" applyProtection="1">
      <alignment/>
      <protection locked="0"/>
    </xf>
    <xf numFmtId="10" fontId="12" fillId="0" borderId="6" xfId="23" applyNumberFormat="1" applyFont="1" applyBorder="1" applyProtection="1">
      <alignment/>
      <protection locked="0"/>
    </xf>
    <xf numFmtId="3" fontId="11" fillId="0" borderId="0" xfId="23" applyNumberFormat="1" applyFont="1" applyAlignment="1" applyProtection="1">
      <alignment horizontal="right"/>
      <protection locked="0"/>
    </xf>
    <xf numFmtId="3" fontId="11" fillId="0" borderId="0" xfId="23" applyNumberFormat="1" applyFont="1" applyProtection="1">
      <alignment/>
      <protection locked="0"/>
    </xf>
    <xf numFmtId="172" fontId="11" fillId="0" borderId="0" xfId="23" applyNumberFormat="1" applyFont="1" applyProtection="1">
      <alignment/>
      <protection locked="0"/>
    </xf>
    <xf numFmtId="0" fontId="13" fillId="0" borderId="0" xfId="24" applyFont="1" applyProtection="1">
      <alignment/>
      <protection locked="0"/>
    </xf>
    <xf numFmtId="0" fontId="11" fillId="0" borderId="0" xfId="24" applyNumberFormat="1" applyFont="1" applyProtection="1">
      <alignment/>
      <protection locked="0"/>
    </xf>
    <xf numFmtId="0" fontId="12" fillId="0" borderId="0" xfId="24" applyFont="1" applyAlignment="1">
      <alignment horizontal="right"/>
    </xf>
    <xf numFmtId="0" fontId="11" fillId="0" borderId="0" xfId="24" applyFont="1">
      <alignment/>
    </xf>
    <xf numFmtId="0" fontId="13" fillId="0" borderId="0" xfId="24" applyNumberFormat="1" applyFont="1" applyProtection="1">
      <alignment/>
      <protection locked="0"/>
    </xf>
    <xf numFmtId="0" fontId="14" fillId="0" borderId="0" xfId="24" applyNumberFormat="1" applyFont="1" applyProtection="1">
      <alignment/>
      <protection locked="0"/>
    </xf>
    <xf numFmtId="0" fontId="11" fillId="0" borderId="1" xfId="24" applyNumberFormat="1" applyFont="1" applyBorder="1" applyProtection="1">
      <alignment/>
      <protection locked="0"/>
    </xf>
    <xf numFmtId="0" fontId="11" fillId="0" borderId="2" xfId="24" applyNumberFormat="1" applyFont="1" applyBorder="1" applyProtection="1">
      <alignment/>
      <protection locked="0"/>
    </xf>
    <xf numFmtId="0" fontId="11" fillId="0" borderId="3" xfId="24" applyNumberFormat="1" applyFont="1" applyBorder="1" applyProtection="1">
      <alignment/>
      <protection locked="0"/>
    </xf>
    <xf numFmtId="0" fontId="11" fillId="0" borderId="1" xfId="24" applyFont="1" applyBorder="1">
      <alignment/>
    </xf>
    <xf numFmtId="0" fontId="11" fillId="0" borderId="2" xfId="24" applyNumberFormat="1" applyFont="1" applyBorder="1" applyAlignment="1" applyProtection="1">
      <alignment horizontal="centerContinuous"/>
      <protection locked="0"/>
    </xf>
    <xf numFmtId="0" fontId="11" fillId="0" borderId="3" xfId="24" applyFont="1" applyBorder="1" applyAlignment="1">
      <alignment horizontal="centerContinuous"/>
    </xf>
    <xf numFmtId="1" fontId="11" fillId="0" borderId="0" xfId="24" applyNumberFormat="1" applyFont="1">
      <alignment/>
    </xf>
    <xf numFmtId="0" fontId="11" fillId="0" borderId="5" xfId="24" applyNumberFormat="1" applyFont="1" applyBorder="1" applyProtection="1">
      <alignment/>
      <protection locked="0"/>
    </xf>
    <xf numFmtId="0" fontId="11" fillId="0" borderId="11" xfId="24" applyNumberFormat="1" applyFont="1" applyBorder="1" applyProtection="1">
      <alignment/>
      <protection locked="0"/>
    </xf>
    <xf numFmtId="0" fontId="11" fillId="0" borderId="6" xfId="24" applyNumberFormat="1" applyFont="1" applyBorder="1" applyProtection="1">
      <alignment/>
      <protection locked="0"/>
    </xf>
    <xf numFmtId="0" fontId="11" fillId="0" borderId="5" xfId="24" applyFont="1" applyBorder="1">
      <alignment/>
    </xf>
    <xf numFmtId="0" fontId="11" fillId="0" borderId="11" xfId="24" applyNumberFormat="1" applyFont="1" applyBorder="1" applyAlignment="1" applyProtection="1">
      <alignment horizontal="centerContinuous"/>
      <protection locked="0"/>
    </xf>
    <xf numFmtId="0" fontId="11" fillId="0" borderId="6" xfId="24" applyFont="1" applyBorder="1" applyAlignment="1">
      <alignment horizontal="centerContinuous"/>
    </xf>
    <xf numFmtId="0" fontId="11" fillId="0" borderId="5" xfId="24" applyNumberFormat="1" applyFont="1" applyBorder="1" applyAlignment="1" applyProtection="1">
      <alignment horizontal="right"/>
      <protection locked="0"/>
    </xf>
    <xf numFmtId="0" fontId="11" fillId="0" borderId="11" xfId="24" applyNumberFormat="1" applyFont="1" applyBorder="1" applyAlignment="1" applyProtection="1">
      <alignment horizontal="right"/>
      <protection locked="0"/>
    </xf>
    <xf numFmtId="0" fontId="11" fillId="0" borderId="6" xfId="24" applyFont="1" applyBorder="1">
      <alignment/>
    </xf>
    <xf numFmtId="0" fontId="16" fillId="0" borderId="12" xfId="24" applyNumberFormat="1" applyFont="1" applyBorder="1" applyProtection="1">
      <alignment/>
      <protection locked="0"/>
    </xf>
    <xf numFmtId="173" fontId="11" fillId="0" borderId="11" xfId="24" applyNumberFormat="1" applyFont="1" applyBorder="1" applyProtection="1">
      <alignment/>
      <protection locked="0"/>
    </xf>
    <xf numFmtId="0" fontId="11" fillId="0" borderId="4" xfId="24" applyNumberFormat="1" applyFont="1" applyBorder="1" applyProtection="1">
      <alignment/>
      <protection locked="0"/>
    </xf>
    <xf numFmtId="173" fontId="11" fillId="0" borderId="0" xfId="24" applyNumberFormat="1" applyFont="1" applyProtection="1">
      <alignment/>
      <protection locked="0"/>
    </xf>
    <xf numFmtId="0" fontId="11" fillId="0" borderId="4" xfId="24" applyFont="1" applyBorder="1">
      <alignment/>
    </xf>
    <xf numFmtId="0" fontId="11" fillId="0" borderId="9" xfId="24" applyFont="1" applyBorder="1">
      <alignment/>
    </xf>
    <xf numFmtId="173" fontId="11" fillId="0" borderId="0" xfId="24" applyNumberFormat="1" applyFont="1">
      <alignment/>
    </xf>
    <xf numFmtId="173" fontId="15" fillId="0" borderId="0" xfId="24" applyNumberFormat="1" applyFont="1" applyProtection="1">
      <alignment/>
      <protection locked="0"/>
    </xf>
    <xf numFmtId="1" fontId="11" fillId="0" borderId="11" xfId="24" applyNumberFormat="1" applyFont="1" applyBorder="1" applyProtection="1">
      <alignment/>
      <protection locked="0"/>
    </xf>
    <xf numFmtId="0" fontId="11" fillId="0" borderId="4" xfId="24" applyNumberFormat="1" applyFont="1" applyBorder="1" applyAlignment="1" applyProtection="1">
      <alignment horizontal="right"/>
      <protection locked="0"/>
    </xf>
    <xf numFmtId="173" fontId="11" fillId="0" borderId="0" xfId="24" applyNumberFormat="1" applyFont="1" applyBorder="1" applyProtection="1">
      <alignment/>
      <protection locked="0"/>
    </xf>
    <xf numFmtId="0" fontId="11" fillId="0" borderId="2" xfId="24" applyNumberFormat="1" applyFont="1" applyBorder="1" applyAlignment="1" applyProtection="1">
      <alignment horizontal="right"/>
      <protection locked="0"/>
    </xf>
    <xf numFmtId="173" fontId="11" fillId="0" borderId="3" xfId="24" applyNumberFormat="1" applyFont="1" applyBorder="1" applyProtection="1">
      <alignment/>
      <protection locked="0"/>
    </xf>
    <xf numFmtId="173" fontId="11" fillId="0" borderId="6" xfId="24" applyNumberFormat="1" applyFont="1" applyBorder="1" applyProtection="1">
      <alignment/>
      <protection locked="0"/>
    </xf>
    <xf numFmtId="1" fontId="12" fillId="0" borderId="0" xfId="0" applyNumberFormat="1" applyFont="1" applyAlignment="1">
      <alignment/>
    </xf>
    <xf numFmtId="0" fontId="11" fillId="0" borderId="8" xfId="24" applyNumberFormat="1" applyFont="1" applyBorder="1" applyProtection="1">
      <alignment/>
      <protection locked="0"/>
    </xf>
    <xf numFmtId="173" fontId="11" fillId="0" borderId="9" xfId="24" applyNumberFormat="1" applyFont="1" applyBorder="1" applyProtection="1">
      <alignment/>
      <protection locked="0"/>
    </xf>
    <xf numFmtId="0" fontId="11" fillId="0" borderId="10" xfId="24" applyNumberFormat="1" applyFont="1" applyBorder="1" applyProtection="1">
      <alignment/>
      <protection locked="0"/>
    </xf>
    <xf numFmtId="0" fontId="11" fillId="0" borderId="11" xfId="24" applyFont="1" applyBorder="1">
      <alignment/>
    </xf>
    <xf numFmtId="0" fontId="11" fillId="0" borderId="7" xfId="24" applyNumberFormat="1" applyFont="1" applyBorder="1" applyProtection="1">
      <alignment/>
      <protection locked="0"/>
    </xf>
    <xf numFmtId="0" fontId="11" fillId="0" borderId="0" xfId="24" applyNumberFormat="1" applyFont="1" applyAlignment="1" applyProtection="1">
      <alignment horizontal="right"/>
      <protection locked="0"/>
    </xf>
    <xf numFmtId="0" fontId="11" fillId="0" borderId="9" xfId="24" applyNumberFormat="1" applyFont="1" applyBorder="1" applyProtection="1">
      <alignment/>
      <protection locked="0"/>
    </xf>
    <xf numFmtId="0" fontId="11" fillId="0" borderId="8" xfId="24" applyFont="1" applyBorder="1">
      <alignment/>
    </xf>
    <xf numFmtId="172" fontId="11" fillId="0" borderId="0" xfId="24" applyNumberFormat="1" applyFont="1" applyProtection="1">
      <alignment/>
      <protection locked="0"/>
    </xf>
    <xf numFmtId="172" fontId="11" fillId="0" borderId="9" xfId="24" applyNumberFormat="1" applyFont="1" applyBorder="1" applyProtection="1">
      <alignment/>
      <protection locked="0"/>
    </xf>
    <xf numFmtId="0" fontId="11" fillId="0" borderId="10" xfId="24" applyFont="1" applyBorder="1">
      <alignment/>
    </xf>
    <xf numFmtId="0" fontId="11" fillId="0" borderId="2" xfId="24" applyFont="1" applyBorder="1">
      <alignment/>
    </xf>
    <xf numFmtId="0" fontId="11" fillId="0" borderId="3" xfId="24" applyFont="1" applyBorder="1">
      <alignment/>
    </xf>
    <xf numFmtId="0" fontId="11" fillId="0" borderId="0" xfId="24" applyFont="1" applyBorder="1">
      <alignment/>
    </xf>
    <xf numFmtId="169" fontId="11" fillId="0" borderId="0" xfId="24" applyNumberFormat="1" applyFont="1" applyAlignment="1" applyProtection="1">
      <alignment horizontal="left"/>
      <protection locked="0"/>
    </xf>
    <xf numFmtId="180" fontId="11" fillId="0" borderId="11" xfId="17" applyNumberFormat="1" applyFont="1" applyBorder="1" applyAlignment="1" applyProtection="1" quotePrefix="1">
      <alignment horizontal="center"/>
      <protection locked="0"/>
    </xf>
    <xf numFmtId="173" fontId="11" fillId="0" borderId="0" xfId="24" applyNumberFormat="1" applyFont="1" applyBorder="1" applyAlignment="1" applyProtection="1" quotePrefix="1">
      <alignment horizontal="center"/>
      <protection locked="0"/>
    </xf>
    <xf numFmtId="0" fontId="2" fillId="0" borderId="0" xfId="0" applyFont="1" applyFill="1" applyAlignment="1">
      <alignment/>
    </xf>
    <xf numFmtId="0" fontId="11" fillId="0" borderId="13" xfId="25" applyFont="1" applyBorder="1" applyAlignment="1">
      <alignment horizontal="center"/>
      <protection locked="0"/>
    </xf>
    <xf numFmtId="14" fontId="15" fillId="0" borderId="4" xfId="24" applyNumberFormat="1" applyFont="1" applyBorder="1" applyAlignment="1" quotePrefix="1">
      <alignment horizontal="left"/>
    </xf>
    <xf numFmtId="180" fontId="11" fillId="0" borderId="11" xfId="17" applyNumberFormat="1" applyFont="1" applyBorder="1" applyAlignment="1" applyProtection="1">
      <alignment horizontal="center"/>
      <protection locked="0"/>
    </xf>
    <xf numFmtId="0" fontId="24" fillId="0" borderId="0" xfId="34" applyFont="1" applyBorder="1">
      <alignment/>
      <protection/>
    </xf>
    <xf numFmtId="0" fontId="24" fillId="0" borderId="0" xfId="34" applyFont="1">
      <alignment/>
      <protection/>
    </xf>
    <xf numFmtId="0" fontId="13" fillId="0" borderId="0" xfId="34" applyFont="1">
      <alignment/>
      <protection/>
    </xf>
    <xf numFmtId="0" fontId="24" fillId="0" borderId="0" xfId="23" applyNumberFormat="1" applyFont="1" applyProtection="1">
      <alignment/>
      <protection locked="0"/>
    </xf>
    <xf numFmtId="0" fontId="24" fillId="0" borderId="0" xfId="24" applyNumberFormat="1" applyFont="1" applyBorder="1" applyProtection="1">
      <alignment/>
      <protection locked="0"/>
    </xf>
    <xf numFmtId="0" fontId="24" fillId="0" borderId="0" xfId="28" applyFont="1" applyBorder="1">
      <alignment/>
    </xf>
    <xf numFmtId="0" fontId="24" fillId="0" borderId="0" xfId="30" applyFont="1" applyBorder="1">
      <alignment/>
    </xf>
    <xf numFmtId="0" fontId="24" fillId="0" borderId="0" xfId="32" applyFont="1" applyBorder="1">
      <alignment/>
    </xf>
    <xf numFmtId="0" fontId="24" fillId="0" borderId="0" xfId="34" applyFont="1" applyFill="1">
      <alignment/>
      <protection/>
    </xf>
    <xf numFmtId="0" fontId="24" fillId="0" borderId="0" xfId="34" applyFont="1" applyFill="1" applyBorder="1">
      <alignment/>
      <protection/>
    </xf>
    <xf numFmtId="0" fontId="6" fillId="0" borderId="0" xfId="0" applyFont="1" applyFill="1" applyAlignment="1">
      <alignment/>
    </xf>
    <xf numFmtId="0" fontId="17" fillId="0" borderId="1" xfId="37" applyFont="1" applyBorder="1">
      <alignment/>
      <protection locked="0"/>
    </xf>
    <xf numFmtId="0" fontId="11" fillId="0" borderId="2" xfId="25" applyFont="1" applyBorder="1">
      <alignment/>
      <protection locked="0"/>
    </xf>
    <xf numFmtId="0" fontId="17" fillId="0" borderId="2" xfId="37" applyFont="1" applyBorder="1">
      <alignment/>
      <protection locked="0"/>
    </xf>
    <xf numFmtId="0" fontId="11" fillId="0" borderId="3" xfId="25" applyFont="1" applyBorder="1" applyAlignment="1">
      <alignment horizontal="right"/>
      <protection locked="0"/>
    </xf>
    <xf numFmtId="0" fontId="11" fillId="0" borderId="0" xfId="25" applyFont="1">
      <alignment/>
      <protection locked="0"/>
    </xf>
    <xf numFmtId="0" fontId="17" fillId="0" borderId="4" xfId="37" applyFont="1" applyBorder="1">
      <alignment/>
      <protection locked="0"/>
    </xf>
    <xf numFmtId="0" fontId="11" fillId="0" borderId="0" xfId="25" applyFont="1" applyBorder="1">
      <alignment/>
      <protection locked="0"/>
    </xf>
    <xf numFmtId="0" fontId="17" fillId="0" borderId="0" xfId="37" applyFont="1" applyBorder="1">
      <alignment/>
      <protection locked="0"/>
    </xf>
    <xf numFmtId="0" fontId="11" fillId="0" borderId="9" xfId="25" applyFont="1" applyBorder="1">
      <alignment/>
      <protection locked="0"/>
    </xf>
    <xf numFmtId="0" fontId="21" fillId="0" borderId="4" xfId="25" applyFont="1" applyBorder="1">
      <alignment/>
      <protection locked="0"/>
    </xf>
    <xf numFmtId="0" fontId="11" fillId="0" borderId="11" xfId="25" applyFont="1" applyBorder="1">
      <alignment/>
      <protection locked="0"/>
    </xf>
    <xf numFmtId="0" fontId="11" fillId="0" borderId="6" xfId="25" applyFont="1" applyBorder="1">
      <alignment/>
      <protection locked="0"/>
    </xf>
    <xf numFmtId="0" fontId="11" fillId="0" borderId="1" xfId="25" applyFont="1" applyBorder="1">
      <alignment/>
      <protection locked="0"/>
    </xf>
    <xf numFmtId="0" fontId="11" fillId="0" borderId="3" xfId="25" applyFont="1" applyBorder="1">
      <alignment/>
      <protection locked="0"/>
    </xf>
    <xf numFmtId="0" fontId="11" fillId="0" borderId="1" xfId="15" applyFont="1" applyBorder="1">
      <alignment horizontal="right"/>
      <protection locked="0"/>
    </xf>
    <xf numFmtId="0" fontId="11" fillId="0" borderId="2" xfId="15" applyFont="1" applyBorder="1">
      <alignment horizontal="right"/>
      <protection locked="0"/>
    </xf>
    <xf numFmtId="0" fontId="11" fillId="0" borderId="3" xfId="15" applyFont="1" applyBorder="1">
      <alignment horizontal="right"/>
      <protection locked="0"/>
    </xf>
    <xf numFmtId="0" fontId="11" fillId="0" borderId="4" xfId="25" applyFont="1" applyBorder="1">
      <alignment/>
      <protection locked="0"/>
    </xf>
    <xf numFmtId="0" fontId="17" fillId="0" borderId="4" xfId="38" applyFont="1" applyBorder="1" applyAlignment="1">
      <alignment/>
    </xf>
    <xf numFmtId="0" fontId="11" fillId="0" borderId="4" xfId="15" applyFont="1" applyBorder="1">
      <alignment horizontal="right"/>
      <protection locked="0"/>
    </xf>
    <xf numFmtId="0" fontId="11" fillId="0" borderId="0" xfId="15" applyFont="1" applyBorder="1">
      <alignment horizontal="right"/>
      <protection locked="0"/>
    </xf>
    <xf numFmtId="0" fontId="11" fillId="0" borderId="9" xfId="15" applyFont="1" applyBorder="1">
      <alignment horizontal="right"/>
      <protection locked="0"/>
    </xf>
    <xf numFmtId="0" fontId="11" fillId="0" borderId="5" xfId="25" applyFont="1" applyBorder="1">
      <alignment/>
      <protection locked="0"/>
    </xf>
    <xf numFmtId="0" fontId="11" fillId="0" borderId="5" xfId="16" applyFont="1" applyBorder="1">
      <alignment horizontal="right"/>
      <protection locked="0"/>
    </xf>
    <xf numFmtId="0" fontId="11" fillId="0" borderId="11" xfId="16" applyFont="1" applyBorder="1">
      <alignment horizontal="right"/>
      <protection locked="0"/>
    </xf>
    <xf numFmtId="0" fontId="11" fillId="0" borderId="6" xfId="16" applyFont="1" applyBorder="1">
      <alignment horizontal="right"/>
      <protection locked="0"/>
    </xf>
    <xf numFmtId="173" fontId="11" fillId="0" borderId="11" xfId="36" applyFont="1" applyBorder="1">
      <alignment/>
      <protection locked="0"/>
    </xf>
    <xf numFmtId="173" fontId="11" fillId="0" borderId="0" xfId="36" applyFont="1" applyBorder="1">
      <alignment/>
      <protection locked="0"/>
    </xf>
    <xf numFmtId="173" fontId="11" fillId="0" borderId="9" xfId="36" applyFont="1" applyBorder="1">
      <alignment/>
      <protection locked="0"/>
    </xf>
    <xf numFmtId="173" fontId="11" fillId="0" borderId="6" xfId="36" applyFont="1" applyBorder="1" applyAlignment="1">
      <alignment horizontal="right"/>
      <protection locked="0"/>
    </xf>
    <xf numFmtId="173" fontId="11" fillId="0" borderId="9" xfId="36" applyFont="1" applyBorder="1" applyAlignment="1">
      <alignment horizontal="right"/>
      <protection locked="0"/>
    </xf>
    <xf numFmtId="173" fontId="11" fillId="0" borderId="2" xfId="36" applyFont="1" applyBorder="1">
      <alignment/>
      <protection locked="0"/>
    </xf>
    <xf numFmtId="173" fontId="11" fillId="0" borderId="3" xfId="36" applyFont="1" applyBorder="1" applyAlignment="1">
      <alignment horizontal="right"/>
      <protection locked="0"/>
    </xf>
    <xf numFmtId="173" fontId="11" fillId="0" borderId="6" xfId="36" applyFont="1" applyBorder="1">
      <alignment/>
      <protection locked="0"/>
    </xf>
    <xf numFmtId="173" fontId="17" fillId="0" borderId="2" xfId="37" applyNumberFormat="1" applyFont="1" applyBorder="1">
      <alignment/>
      <protection locked="0"/>
    </xf>
    <xf numFmtId="173" fontId="11" fillId="0" borderId="2" xfId="25" applyNumberFormat="1" applyFont="1" applyBorder="1">
      <alignment/>
      <protection locked="0"/>
    </xf>
    <xf numFmtId="0" fontId="11" fillId="0" borderId="0" xfId="25" applyFont="1" applyFill="1" applyBorder="1">
      <alignment/>
      <protection locked="0"/>
    </xf>
    <xf numFmtId="0" fontId="11" fillId="0" borderId="0" xfId="25" applyFont="1" applyFill="1" applyBorder="1" applyAlignment="1">
      <alignment horizontal="left"/>
      <protection locked="0"/>
    </xf>
    <xf numFmtId="0" fontId="11" fillId="0" borderId="4" xfId="25" applyFont="1" applyFill="1" applyBorder="1">
      <alignment/>
      <protection locked="0"/>
    </xf>
    <xf numFmtId="0" fontId="11" fillId="0" borderId="11" xfId="25" applyFont="1" applyFill="1" applyBorder="1" applyAlignment="1">
      <alignment horizontal="left"/>
      <protection locked="0"/>
    </xf>
    <xf numFmtId="173" fontId="11" fillId="0" borderId="6" xfId="36" applyFont="1" applyBorder="1" applyAlignment="1" quotePrefix="1">
      <alignment horizontal="right"/>
      <protection locked="0"/>
    </xf>
    <xf numFmtId="0" fontId="11" fillId="0" borderId="2" xfId="25" applyFont="1" applyBorder="1" applyAlignment="1">
      <alignment horizontal="left"/>
      <protection locked="0"/>
    </xf>
    <xf numFmtId="173" fontId="11" fillId="0" borderId="3" xfId="25" applyNumberFormat="1" applyFont="1" applyBorder="1">
      <alignment/>
      <protection locked="0"/>
    </xf>
    <xf numFmtId="0" fontId="11" fillId="0" borderId="0" xfId="25" applyFont="1" applyBorder="1" applyAlignment="1">
      <alignment horizontal="left"/>
      <protection locked="0"/>
    </xf>
    <xf numFmtId="0" fontId="11" fillId="0" borderId="9" xfId="25" applyFont="1" applyBorder="1" applyAlignment="1">
      <alignment horizontal="left"/>
      <protection locked="0"/>
    </xf>
    <xf numFmtId="0" fontId="11" fillId="0" borderId="5" xfId="25" applyFont="1" applyFill="1" applyBorder="1">
      <alignment/>
      <protection locked="0"/>
    </xf>
    <xf numFmtId="0" fontId="11" fillId="0" borderId="11" xfId="25" applyFont="1" applyBorder="1" applyAlignment="1">
      <alignment horizontal="left"/>
      <protection locked="0"/>
    </xf>
    <xf numFmtId="173" fontId="11" fillId="0" borderId="6" xfId="36" applyFont="1" applyFill="1" applyBorder="1" applyAlignment="1" quotePrefix="1">
      <alignment horizontal="right"/>
      <protection locked="0"/>
    </xf>
    <xf numFmtId="173" fontId="11" fillId="0" borderId="0" xfId="25" applyNumberFormat="1" applyFont="1" applyBorder="1">
      <alignment/>
      <protection locked="0"/>
    </xf>
    <xf numFmtId="173" fontId="11" fillId="0" borderId="9" xfId="25" applyNumberFormat="1" applyFont="1" applyBorder="1">
      <alignment/>
      <protection locked="0"/>
    </xf>
    <xf numFmtId="0" fontId="11" fillId="0" borderId="4" xfId="25" applyFont="1" applyBorder="1" applyAlignment="1">
      <alignment horizontal="left"/>
      <protection locked="0"/>
    </xf>
    <xf numFmtId="173" fontId="11" fillId="0" borderId="4" xfId="25" applyNumberFormat="1" applyFont="1" applyBorder="1">
      <alignment/>
      <protection locked="0"/>
    </xf>
    <xf numFmtId="0" fontId="11" fillId="0" borderId="1" xfId="25" applyFont="1" applyBorder="1" quotePrefix="1">
      <alignment/>
      <protection locked="0"/>
    </xf>
    <xf numFmtId="0" fontId="11" fillId="0" borderId="3" xfId="25" applyFont="1" applyBorder="1" applyAlignment="1">
      <alignment horizontal="left"/>
      <protection locked="0"/>
    </xf>
    <xf numFmtId="0" fontId="11" fillId="0" borderId="6" xfId="25" applyFont="1" applyBorder="1" applyAlignment="1">
      <alignment horizontal="left"/>
      <protection locked="0"/>
    </xf>
    <xf numFmtId="0" fontId="11" fillId="0" borderId="11" xfId="25" applyFont="1" applyBorder="1" applyAlignment="1">
      <alignment horizontal="center"/>
      <protection locked="0"/>
    </xf>
    <xf numFmtId="0" fontId="21" fillId="0" borderId="5" xfId="25" applyFont="1" applyBorder="1">
      <alignment/>
      <protection locked="0"/>
    </xf>
    <xf numFmtId="0" fontId="17" fillId="0" borderId="11" xfId="37" applyFont="1" applyBorder="1">
      <alignment/>
      <protection locked="0"/>
    </xf>
    <xf numFmtId="173" fontId="11" fillId="0" borderId="11" xfId="25" applyNumberFormat="1" applyFont="1" applyBorder="1">
      <alignment/>
      <protection locked="0"/>
    </xf>
    <xf numFmtId="0" fontId="11" fillId="0" borderId="1" xfId="16" applyFont="1" applyBorder="1">
      <alignment horizontal="right"/>
      <protection locked="0"/>
    </xf>
    <xf numFmtId="0" fontId="11" fillId="0" borderId="2" xfId="16" applyFont="1" applyBorder="1">
      <alignment horizontal="right"/>
      <protection locked="0"/>
    </xf>
    <xf numFmtId="0" fontId="11" fillId="0" borderId="3" xfId="16" applyFont="1" applyBorder="1">
      <alignment horizontal="right"/>
      <protection locked="0"/>
    </xf>
    <xf numFmtId="0" fontId="11" fillId="0" borderId="4" xfId="25" applyFont="1" applyBorder="1" quotePrefix="1">
      <alignment/>
      <protection locked="0"/>
    </xf>
    <xf numFmtId="9" fontId="11" fillId="0" borderId="2" xfId="35" applyFont="1" applyBorder="1" applyAlignment="1">
      <alignment/>
    </xf>
    <xf numFmtId="9" fontId="11" fillId="0" borderId="3" xfId="35" applyFont="1" applyBorder="1" applyAlignment="1">
      <alignment/>
    </xf>
    <xf numFmtId="0" fontId="17" fillId="0" borderId="12" xfId="25" applyFont="1" applyBorder="1" applyAlignment="1">
      <alignment horizontal="centerContinuous"/>
      <protection locked="0"/>
    </xf>
    <xf numFmtId="173" fontId="16" fillId="0" borderId="13" xfId="25" applyNumberFormat="1" applyFont="1" applyBorder="1" applyAlignment="1">
      <alignment horizontal="centerContinuous"/>
      <protection locked="0"/>
    </xf>
    <xf numFmtId="0" fontId="16" fillId="0" borderId="13" xfId="25" applyFont="1" applyBorder="1" applyAlignment="1">
      <alignment horizontal="centerContinuous"/>
      <protection locked="0"/>
    </xf>
    <xf numFmtId="0" fontId="16" fillId="0" borderId="14" xfId="25" applyFont="1" applyBorder="1" applyAlignment="1">
      <alignment horizontal="centerContinuous"/>
      <protection locked="0"/>
    </xf>
    <xf numFmtId="0" fontId="16" fillId="0" borderId="0" xfId="25" applyFont="1" applyBorder="1" applyAlignment="1">
      <alignment horizontal="right"/>
      <protection locked="0"/>
    </xf>
    <xf numFmtId="0" fontId="11" fillId="0" borderId="0" xfId="25" applyFont="1" applyBorder="1" applyAlignment="1">
      <alignment horizontal="right"/>
      <protection locked="0"/>
    </xf>
    <xf numFmtId="0" fontId="16" fillId="0" borderId="4" xfId="25" applyFont="1" applyBorder="1" applyAlignment="1">
      <alignment horizontal="right"/>
      <protection locked="0"/>
    </xf>
    <xf numFmtId="0" fontId="11" fillId="0" borderId="9" xfId="25" applyFont="1" applyBorder="1" applyAlignment="1">
      <alignment horizontal="right"/>
      <protection locked="0"/>
    </xf>
    <xf numFmtId="0" fontId="17" fillId="0" borderId="4" xfId="25" applyFont="1" applyBorder="1">
      <alignment/>
      <protection locked="0"/>
    </xf>
    <xf numFmtId="0" fontId="11" fillId="0" borderId="11" xfId="25" applyFont="1" applyBorder="1" applyAlignment="1">
      <alignment horizontal="right"/>
      <protection locked="0"/>
    </xf>
    <xf numFmtId="0" fontId="11" fillId="0" borderId="5" xfId="25" applyFont="1" applyBorder="1" applyAlignment="1">
      <alignment horizontal="right"/>
      <protection locked="0"/>
    </xf>
    <xf numFmtId="0" fontId="11" fillId="0" borderId="6" xfId="25" applyFont="1" applyBorder="1" applyAlignment="1">
      <alignment horizontal="right"/>
      <protection locked="0"/>
    </xf>
    <xf numFmtId="173" fontId="11" fillId="0" borderId="11" xfId="25" applyNumberFormat="1" applyFont="1" applyBorder="1" applyAlignment="1">
      <alignment horizontal="right"/>
      <protection locked="0"/>
    </xf>
    <xf numFmtId="173" fontId="11" fillId="0" borderId="6" xfId="25" applyNumberFormat="1" applyFont="1" applyBorder="1" applyAlignment="1">
      <alignment horizontal="right"/>
      <protection locked="0"/>
    </xf>
    <xf numFmtId="173" fontId="11" fillId="0" borderId="2" xfId="36" applyFont="1" applyBorder="1" applyAlignment="1">
      <alignment horizontal="right"/>
      <protection locked="0"/>
    </xf>
    <xf numFmtId="173" fontId="11" fillId="0" borderId="6" xfId="25" applyNumberFormat="1" applyFont="1" applyBorder="1">
      <alignment/>
      <protection locked="0"/>
    </xf>
    <xf numFmtId="173" fontId="11" fillId="0" borderId="2" xfId="25" applyNumberFormat="1" applyFont="1" applyBorder="1" applyAlignment="1">
      <alignment horizontal="right"/>
      <protection locked="0"/>
    </xf>
    <xf numFmtId="173" fontId="11" fillId="0" borderId="11" xfId="36" applyFont="1" applyBorder="1" applyAlignment="1" quotePrefix="1">
      <alignment horizontal="right"/>
      <protection locked="0"/>
    </xf>
    <xf numFmtId="173" fontId="11" fillId="0" borderId="9" xfId="25" applyNumberFormat="1" applyFont="1" applyBorder="1" applyAlignment="1">
      <alignment horizontal="right"/>
      <protection locked="0"/>
    </xf>
    <xf numFmtId="0" fontId="11" fillId="0" borderId="12" xfId="25" applyFont="1" applyBorder="1">
      <alignment/>
      <protection locked="0"/>
    </xf>
    <xf numFmtId="0" fontId="11" fillId="0" borderId="13" xfId="25" applyFont="1" applyBorder="1">
      <alignment/>
      <protection locked="0"/>
    </xf>
    <xf numFmtId="173" fontId="11" fillId="0" borderId="13" xfId="36" applyFont="1" applyBorder="1">
      <alignment/>
      <protection locked="0"/>
    </xf>
    <xf numFmtId="173" fontId="11" fillId="0" borderId="14" xfId="36" applyFont="1" applyBorder="1">
      <alignment/>
      <protection locked="0"/>
    </xf>
    <xf numFmtId="173" fontId="11" fillId="0" borderId="0" xfId="36" applyFont="1" applyBorder="1" applyAlignment="1">
      <alignment horizontal="right"/>
      <protection locked="0"/>
    </xf>
    <xf numFmtId="173" fontId="11" fillId="0" borderId="0" xfId="36" applyFont="1">
      <alignment/>
      <protection locked="0"/>
    </xf>
    <xf numFmtId="0" fontId="11" fillId="0" borderId="2" xfId="25" applyFont="1" applyBorder="1" applyAlignment="1">
      <alignment horizontal="center"/>
      <protection locked="0"/>
    </xf>
    <xf numFmtId="0" fontId="17" fillId="0" borderId="11" xfId="25" applyFont="1" applyBorder="1" applyAlignment="1">
      <alignment horizontal="centerContinuous"/>
      <protection locked="0"/>
    </xf>
    <xf numFmtId="173" fontId="11" fillId="0" borderId="11" xfId="25" applyNumberFormat="1" applyFont="1" applyBorder="1" applyAlignment="1">
      <alignment horizontal="centerContinuous"/>
      <protection locked="0"/>
    </xf>
    <xf numFmtId="0" fontId="17" fillId="0" borderId="5" xfId="25" applyFont="1" applyBorder="1" applyAlignment="1">
      <alignment horizontal="centerContinuous"/>
      <protection locked="0"/>
    </xf>
    <xf numFmtId="0" fontId="11" fillId="0" borderId="13" xfId="25" applyFont="1" applyBorder="1" applyAlignment="1">
      <alignment horizontal="centerContinuous"/>
      <protection locked="0"/>
    </xf>
    <xf numFmtId="0" fontId="11" fillId="0" borderId="14" xfId="25" applyFont="1" applyBorder="1" applyAlignment="1">
      <alignment horizontal="centerContinuous"/>
      <protection locked="0"/>
    </xf>
    <xf numFmtId="0" fontId="11" fillId="0" borderId="4" xfId="25" applyFont="1" applyBorder="1" applyAlignment="1">
      <alignment horizontal="right"/>
      <protection locked="0"/>
    </xf>
    <xf numFmtId="0" fontId="16" fillId="0" borderId="9" xfId="25" applyFont="1" applyBorder="1">
      <alignment/>
      <protection locked="0"/>
    </xf>
    <xf numFmtId="173" fontId="11" fillId="0" borderId="13" xfId="25" applyNumberFormat="1" applyFont="1" applyBorder="1">
      <alignment/>
      <protection locked="0"/>
    </xf>
    <xf numFmtId="173" fontId="11" fillId="0" borderId="13" xfId="25" applyNumberFormat="1" applyFont="1" applyBorder="1" applyAlignment="1">
      <alignment horizontal="right"/>
      <protection locked="0"/>
    </xf>
    <xf numFmtId="173" fontId="11" fillId="0" borderId="14" xfId="25" applyNumberFormat="1" applyFont="1" applyBorder="1" applyAlignment="1">
      <alignment horizontal="right"/>
      <protection locked="0"/>
    </xf>
    <xf numFmtId="0" fontId="11" fillId="0" borderId="11" xfId="25" applyFont="1" applyBorder="1" applyAlignment="1">
      <alignment horizontal="centerContinuous"/>
      <protection locked="0"/>
    </xf>
    <xf numFmtId="0" fontId="11" fillId="0" borderId="9" xfId="25" applyFont="1" applyFill="1" applyBorder="1">
      <alignment/>
      <protection locked="0"/>
    </xf>
    <xf numFmtId="0" fontId="11" fillId="0" borderId="9" xfId="25" applyFont="1" applyFill="1" applyBorder="1" applyAlignment="1">
      <alignment horizontal="left"/>
      <protection locked="0"/>
    </xf>
    <xf numFmtId="0" fontId="11" fillId="0" borderId="6" xfId="25" applyFont="1" applyFill="1" applyBorder="1" applyAlignment="1">
      <alignment horizontal="left"/>
      <protection locked="0"/>
    </xf>
    <xf numFmtId="173" fontId="11" fillId="0" borderId="0" xfId="25" applyNumberFormat="1" applyFont="1" applyBorder="1" applyAlignment="1">
      <alignment horizontal="right"/>
      <protection locked="0"/>
    </xf>
    <xf numFmtId="0" fontId="11" fillId="0" borderId="6" xfId="25" applyFont="1" applyBorder="1" applyAlignment="1">
      <alignment horizontal="centerContinuous"/>
      <protection locked="0"/>
    </xf>
    <xf numFmtId="173" fontId="11" fillId="0" borderId="3" xfId="25" applyNumberFormat="1" applyFont="1" applyBorder="1" applyAlignment="1">
      <alignment horizontal="right"/>
      <protection locked="0"/>
    </xf>
    <xf numFmtId="0" fontId="11" fillId="0" borderId="0" xfId="25" applyFont="1" applyBorder="1" applyAlignment="1">
      <alignment horizontal="center"/>
      <protection locked="0"/>
    </xf>
    <xf numFmtId="0" fontId="17" fillId="0" borderId="5" xfId="37" applyFont="1" applyBorder="1">
      <alignment/>
      <protection locked="0"/>
    </xf>
    <xf numFmtId="0" fontId="11" fillId="0" borderId="1" xfId="25" applyFont="1" applyBorder="1" applyAlignment="1">
      <alignment horizontal="right"/>
      <protection locked="0"/>
    </xf>
    <xf numFmtId="0" fontId="17" fillId="0" borderId="1" xfId="26" applyNumberFormat="1" applyFont="1" applyBorder="1" applyProtection="1">
      <alignment/>
      <protection locked="0"/>
    </xf>
    <xf numFmtId="0" fontId="11" fillId="0" borderId="2" xfId="26" applyFont="1" applyBorder="1">
      <alignment/>
    </xf>
    <xf numFmtId="0" fontId="17" fillId="0" borderId="2" xfId="26" applyNumberFormat="1" applyFont="1" applyBorder="1" applyProtection="1">
      <alignment/>
      <protection locked="0"/>
    </xf>
    <xf numFmtId="0" fontId="11" fillId="0" borderId="3" xfId="26" applyFont="1" applyBorder="1" applyAlignment="1">
      <alignment horizontal="right"/>
    </xf>
    <xf numFmtId="0" fontId="17" fillId="0" borderId="0" xfId="26" applyFont="1">
      <alignment/>
    </xf>
    <xf numFmtId="0" fontId="17" fillId="0" borderId="4" xfId="26" applyNumberFormat="1" applyFont="1" applyBorder="1" applyProtection="1">
      <alignment/>
      <protection locked="0"/>
    </xf>
    <xf numFmtId="0" fontId="11" fillId="0" borderId="0" xfId="26" applyFont="1" applyBorder="1">
      <alignment/>
    </xf>
    <xf numFmtId="0" fontId="17" fillId="0" borderId="0" xfId="26" applyNumberFormat="1" applyFont="1" applyBorder="1" applyProtection="1">
      <alignment/>
      <protection locked="0"/>
    </xf>
    <xf numFmtId="0" fontId="17" fillId="0" borderId="9" xfId="26" applyFont="1" applyBorder="1">
      <alignment/>
    </xf>
    <xf numFmtId="0" fontId="21" fillId="0" borderId="5" xfId="26" applyFont="1" applyBorder="1">
      <alignment/>
    </xf>
    <xf numFmtId="0" fontId="11" fillId="0" borderId="11" xfId="26" applyFont="1" applyBorder="1">
      <alignment/>
    </xf>
    <xf numFmtId="0" fontId="11" fillId="0" borderId="11" xfId="26" applyNumberFormat="1" applyFont="1" applyBorder="1" applyProtection="1">
      <alignment/>
      <protection locked="0"/>
    </xf>
    <xf numFmtId="0" fontId="11" fillId="0" borderId="11" xfId="26" applyFont="1" applyBorder="1" applyProtection="1">
      <alignment/>
      <protection locked="0"/>
    </xf>
    <xf numFmtId="0" fontId="11" fillId="0" borderId="6" xfId="26" applyNumberFormat="1" applyFont="1" applyBorder="1" applyAlignment="1" applyProtection="1">
      <alignment horizontal="right"/>
      <protection locked="0"/>
    </xf>
    <xf numFmtId="0" fontId="11" fillId="0" borderId="0" xfId="26" applyNumberFormat="1" applyFont="1" applyProtection="1">
      <alignment/>
      <protection locked="0"/>
    </xf>
    <xf numFmtId="0" fontId="11" fillId="0" borderId="0" xfId="26" applyFont="1">
      <alignment/>
    </xf>
    <xf numFmtId="0" fontId="11" fillId="0" borderId="1" xfId="26" applyNumberFormat="1" applyFont="1" applyBorder="1" applyProtection="1">
      <alignment/>
      <protection locked="0"/>
    </xf>
    <xf numFmtId="0" fontId="11" fillId="0" borderId="2" xfId="26" applyNumberFormat="1" applyFont="1" applyBorder="1" applyAlignment="1" applyProtection="1">
      <alignment horizontal="right"/>
      <protection locked="0"/>
    </xf>
    <xf numFmtId="0" fontId="11" fillId="0" borderId="3" xfId="26" applyNumberFormat="1" applyFont="1" applyBorder="1" applyAlignment="1" applyProtection="1">
      <alignment horizontal="right"/>
      <protection locked="0"/>
    </xf>
    <xf numFmtId="0" fontId="11" fillId="0" borderId="0" xfId="26" applyNumberFormat="1" applyFont="1" applyAlignment="1" applyProtection="1">
      <alignment horizontal="right"/>
      <protection locked="0"/>
    </xf>
    <xf numFmtId="0" fontId="11" fillId="0" borderId="0" xfId="26" applyFont="1" applyProtection="1">
      <alignment/>
      <protection locked="0"/>
    </xf>
    <xf numFmtId="0" fontId="11" fillId="0" borderId="9" xfId="26" applyNumberFormat="1" applyFont="1" applyBorder="1" applyAlignment="1" applyProtection="1">
      <alignment horizontal="right"/>
      <protection locked="0"/>
    </xf>
    <xf numFmtId="0" fontId="16" fillId="0" borderId="4" xfId="26" applyFont="1" applyBorder="1">
      <alignment/>
    </xf>
    <xf numFmtId="0" fontId="11" fillId="0" borderId="4" xfId="26" applyFont="1" applyBorder="1">
      <alignment/>
    </xf>
    <xf numFmtId="0" fontId="11" fillId="0" borderId="0" xfId="26" applyNumberFormat="1" applyFont="1" applyBorder="1" applyAlignment="1" applyProtection="1">
      <alignment horizontal="right"/>
      <protection locked="0"/>
    </xf>
    <xf numFmtId="0" fontId="11" fillId="0" borderId="5" xfId="26" applyFont="1" applyBorder="1">
      <alignment/>
    </xf>
    <xf numFmtId="0" fontId="11" fillId="0" borderId="5" xfId="26" applyNumberFormat="1" applyFont="1" applyBorder="1" applyAlignment="1" applyProtection="1">
      <alignment horizontal="right"/>
      <protection locked="0"/>
    </xf>
    <xf numFmtId="0" fontId="11" fillId="0" borderId="11" xfId="26" applyNumberFormat="1" applyFont="1" applyBorder="1" applyAlignment="1" applyProtection="1">
      <alignment horizontal="right"/>
      <protection locked="0"/>
    </xf>
    <xf numFmtId="0" fontId="11" fillId="0" borderId="12" xfId="26" applyFont="1" applyBorder="1">
      <alignment/>
    </xf>
    <xf numFmtId="0" fontId="11" fillId="0" borderId="13" xfId="26" applyNumberFormat="1" applyFont="1" applyBorder="1" applyProtection="1">
      <alignment/>
      <protection locked="0"/>
    </xf>
    <xf numFmtId="0" fontId="11" fillId="0" borderId="12" xfId="26" applyNumberFormat="1" applyFont="1" applyBorder="1" applyProtection="1">
      <alignment/>
      <protection locked="0"/>
    </xf>
    <xf numFmtId="175" fontId="11" fillId="0" borderId="13" xfId="26" applyNumberFormat="1" applyFont="1" applyBorder="1" applyProtection="1">
      <alignment/>
      <protection locked="0"/>
    </xf>
    <xf numFmtId="175" fontId="11" fillId="0" borderId="14" xfId="26" applyNumberFormat="1" applyFont="1" applyBorder="1" applyProtection="1">
      <alignment/>
      <protection locked="0"/>
    </xf>
    <xf numFmtId="0" fontId="11" fillId="0" borderId="9" xfId="26" applyFont="1" applyBorder="1">
      <alignment/>
    </xf>
    <xf numFmtId="0" fontId="11" fillId="0" borderId="4" xfId="26" applyNumberFormat="1" applyFont="1" applyBorder="1" applyProtection="1">
      <alignment/>
      <protection locked="0"/>
    </xf>
    <xf numFmtId="0" fontId="11" fillId="0" borderId="0" xfId="26" applyNumberFormat="1" applyFont="1" applyBorder="1" applyAlignment="1" applyProtection="1">
      <alignment vertical="top" wrapText="1"/>
      <protection locked="0"/>
    </xf>
    <xf numFmtId="175" fontId="11" fillId="0" borderId="0" xfId="26" applyNumberFormat="1" applyFont="1" applyBorder="1" applyProtection="1">
      <alignment/>
      <protection locked="0"/>
    </xf>
    <xf numFmtId="0" fontId="11" fillId="0" borderId="9" xfId="26" applyNumberFormat="1" applyFont="1" applyBorder="1" applyAlignment="1" applyProtection="1">
      <alignment vertical="top" wrapText="1"/>
      <protection locked="0"/>
    </xf>
    <xf numFmtId="0" fontId="11" fillId="0" borderId="0" xfId="26" applyNumberFormat="1" applyFont="1" applyBorder="1" applyProtection="1">
      <alignment/>
      <protection locked="0"/>
    </xf>
    <xf numFmtId="175" fontId="11" fillId="0" borderId="9" xfId="26" applyNumberFormat="1" applyFont="1" applyBorder="1" applyProtection="1">
      <alignment/>
      <protection locked="0"/>
    </xf>
    <xf numFmtId="0" fontId="11" fillId="0" borderId="9" xfId="26" applyNumberFormat="1" applyFont="1" applyBorder="1" applyProtection="1">
      <alignment/>
      <protection locked="0"/>
    </xf>
    <xf numFmtId="0" fontId="11" fillId="0" borderId="5" xfId="26" applyNumberFormat="1" applyFont="1" applyBorder="1" applyProtection="1">
      <alignment/>
      <protection locked="0"/>
    </xf>
    <xf numFmtId="175" fontId="11" fillId="0" borderId="11" xfId="26" applyNumberFormat="1" applyFont="1" applyBorder="1" applyProtection="1">
      <alignment/>
      <protection locked="0"/>
    </xf>
    <xf numFmtId="175" fontId="11" fillId="0" borderId="0" xfId="26" applyNumberFormat="1" applyFont="1">
      <alignment/>
    </xf>
    <xf numFmtId="0" fontId="11" fillId="0" borderId="4" xfId="26" applyNumberFormat="1" applyFont="1" applyBorder="1" applyProtection="1" quotePrefix="1">
      <alignment/>
      <protection locked="0"/>
    </xf>
    <xf numFmtId="175" fontId="11" fillId="0" borderId="2" xfId="26" applyNumberFormat="1" applyFont="1" applyBorder="1" applyProtection="1">
      <alignment/>
      <protection locked="0"/>
    </xf>
    <xf numFmtId="0" fontId="11" fillId="0" borderId="3" xfId="26" applyFont="1" applyBorder="1">
      <alignment/>
    </xf>
    <xf numFmtId="175" fontId="11" fillId="0" borderId="11" xfId="26" applyNumberFormat="1" applyFont="1" applyBorder="1">
      <alignment/>
    </xf>
    <xf numFmtId="175" fontId="11" fillId="0" borderId="6" xfId="26" applyNumberFormat="1" applyFont="1" applyBorder="1">
      <alignment/>
    </xf>
    <xf numFmtId="0" fontId="16" fillId="0" borderId="11" xfId="26" applyFont="1" applyBorder="1" applyAlignment="1">
      <alignment vertical="top" wrapText="1"/>
    </xf>
    <xf numFmtId="0" fontId="11" fillId="0" borderId="6" xfId="26" applyFont="1" applyBorder="1">
      <alignment/>
    </xf>
    <xf numFmtId="0" fontId="11" fillId="0" borderId="0" xfId="26" applyFont="1" applyBorder="1" applyAlignment="1">
      <alignment horizontal="left"/>
    </xf>
    <xf numFmtId="0" fontId="11" fillId="0" borderId="0" xfId="26" applyFont="1" applyBorder="1" applyAlignment="1">
      <alignment/>
    </xf>
    <xf numFmtId="175" fontId="11" fillId="0" borderId="0" xfId="26" applyNumberFormat="1" applyFont="1" applyBorder="1">
      <alignment/>
    </xf>
    <xf numFmtId="175" fontId="11" fillId="0" borderId="9" xfId="26" applyNumberFormat="1" applyFont="1" applyBorder="1">
      <alignment/>
    </xf>
    <xf numFmtId="175" fontId="17" fillId="0" borderId="2" xfId="26" applyNumberFormat="1" applyFont="1" applyBorder="1" applyProtection="1">
      <alignment/>
      <protection locked="0"/>
    </xf>
    <xf numFmtId="0" fontId="11" fillId="0" borderId="1" xfId="26" applyFont="1" applyBorder="1">
      <alignment/>
    </xf>
    <xf numFmtId="0" fontId="17" fillId="0" borderId="1" xfId="26" applyFont="1" applyBorder="1" applyAlignment="1">
      <alignment horizontal="centerContinuous"/>
    </xf>
    <xf numFmtId="175" fontId="17" fillId="0" borderId="2" xfId="26" applyNumberFormat="1" applyFont="1" applyBorder="1" applyAlignment="1">
      <alignment horizontal="centerContinuous"/>
    </xf>
    <xf numFmtId="175" fontId="17" fillId="0" borderId="3" xfId="26" applyNumberFormat="1" applyFont="1" applyBorder="1" applyAlignment="1">
      <alignment horizontal="centerContinuous"/>
    </xf>
    <xf numFmtId="0" fontId="17" fillId="0" borderId="2" xfId="26" applyFont="1" applyBorder="1" applyAlignment="1">
      <alignment horizontal="centerContinuous"/>
    </xf>
    <xf numFmtId="0" fontId="17" fillId="0" borderId="3" xfId="26" applyFont="1" applyBorder="1" applyAlignment="1">
      <alignment horizontal="centerContinuous"/>
    </xf>
    <xf numFmtId="0" fontId="16" fillId="0" borderId="1" xfId="26" applyFont="1" applyBorder="1" applyAlignment="1">
      <alignment horizontal="right"/>
    </xf>
    <xf numFmtId="0" fontId="11" fillId="0" borderId="2" xfId="26" applyFont="1" applyBorder="1" applyAlignment="1">
      <alignment horizontal="right"/>
    </xf>
    <xf numFmtId="0" fontId="16" fillId="0" borderId="2" xfId="26" applyFont="1" applyBorder="1" applyAlignment="1">
      <alignment horizontal="right"/>
    </xf>
    <xf numFmtId="0" fontId="16" fillId="0" borderId="0" xfId="26" applyFont="1" applyBorder="1">
      <alignment/>
    </xf>
    <xf numFmtId="0" fontId="16" fillId="0" borderId="4" xfId="26" applyFont="1" applyBorder="1" applyAlignment="1">
      <alignment horizontal="right"/>
    </xf>
    <xf numFmtId="0" fontId="11" fillId="0" borderId="0" xfId="26" applyFont="1" applyBorder="1" applyAlignment="1">
      <alignment horizontal="right"/>
    </xf>
    <xf numFmtId="0" fontId="11" fillId="0" borderId="9" xfId="26" applyFont="1" applyBorder="1" applyAlignment="1">
      <alignment horizontal="right"/>
    </xf>
    <xf numFmtId="0" fontId="16" fillId="0" borderId="0" xfId="26" applyFont="1" applyBorder="1" applyAlignment="1">
      <alignment horizontal="right"/>
    </xf>
    <xf numFmtId="0" fontId="11" fillId="0" borderId="5" xfId="26" applyFont="1" applyBorder="1" applyAlignment="1">
      <alignment horizontal="right"/>
    </xf>
    <xf numFmtId="0" fontId="11" fillId="0" borderId="11" xfId="26" applyFont="1" applyBorder="1" applyAlignment="1">
      <alignment horizontal="right"/>
    </xf>
    <xf numFmtId="0" fontId="11" fillId="0" borderId="6" xfId="26" applyFont="1" applyBorder="1" applyAlignment="1">
      <alignment horizontal="right"/>
    </xf>
    <xf numFmtId="175" fontId="11" fillId="0" borderId="6" xfId="26" applyNumberFormat="1" applyFont="1" applyBorder="1" applyProtection="1">
      <alignment/>
      <protection locked="0"/>
    </xf>
    <xf numFmtId="175" fontId="11" fillId="0" borderId="3" xfId="26" applyNumberFormat="1" applyFont="1" applyBorder="1">
      <alignment/>
    </xf>
    <xf numFmtId="175" fontId="11" fillId="0" borderId="2" xfId="26" applyNumberFormat="1" applyFont="1" applyBorder="1">
      <alignment/>
    </xf>
    <xf numFmtId="0" fontId="16" fillId="0" borderId="14" xfId="26" applyFont="1" applyBorder="1" applyAlignment="1">
      <alignment vertical="top" wrapText="1"/>
    </xf>
    <xf numFmtId="0" fontId="11" fillId="0" borderId="13" xfId="26" applyFont="1" applyBorder="1">
      <alignment/>
    </xf>
    <xf numFmtId="0" fontId="11" fillId="0" borderId="14" xfId="26" applyFont="1" applyBorder="1">
      <alignment/>
    </xf>
    <xf numFmtId="0" fontId="11" fillId="0" borderId="9" xfId="26" applyFont="1" applyBorder="1" applyAlignment="1">
      <alignment horizontal="left"/>
    </xf>
    <xf numFmtId="175" fontId="11" fillId="0" borderId="0" xfId="26" applyNumberFormat="1" applyFont="1" applyProtection="1">
      <alignment/>
      <protection locked="0"/>
    </xf>
    <xf numFmtId="0" fontId="11" fillId="0" borderId="9" xfId="26" applyFont="1" applyBorder="1" applyAlignment="1">
      <alignment/>
    </xf>
    <xf numFmtId="175" fontId="11" fillId="0" borderId="0" xfId="26" applyNumberFormat="1" applyFont="1" applyAlignment="1" applyProtection="1">
      <alignment horizontal="right"/>
      <protection locked="0"/>
    </xf>
    <xf numFmtId="0" fontId="11" fillId="0" borderId="4" xfId="26" applyNumberFormat="1" applyFont="1" applyBorder="1">
      <alignment/>
    </xf>
    <xf numFmtId="175" fontId="11" fillId="0" borderId="5" xfId="26" applyNumberFormat="1" applyFont="1" applyBorder="1">
      <alignment/>
    </xf>
    <xf numFmtId="0" fontId="17" fillId="0" borderId="12" xfId="26" applyFont="1" applyBorder="1" applyAlignment="1">
      <alignment horizontal="centerContinuous"/>
    </xf>
    <xf numFmtId="175" fontId="17" fillId="0" borderId="13" xfId="26" applyNumberFormat="1" applyFont="1" applyBorder="1" applyAlignment="1">
      <alignment horizontal="centerContinuous"/>
    </xf>
    <xf numFmtId="175" fontId="17" fillId="0" borderId="14" xfId="26" applyNumberFormat="1" applyFont="1" applyBorder="1" applyAlignment="1">
      <alignment horizontal="centerContinuous"/>
    </xf>
    <xf numFmtId="0" fontId="17" fillId="0" borderId="13" xfId="26" applyFont="1" applyBorder="1" applyAlignment="1">
      <alignment horizontal="centerContinuous"/>
    </xf>
    <xf numFmtId="0" fontId="17" fillId="0" borderId="14" xfId="26" applyFont="1" applyBorder="1" applyAlignment="1">
      <alignment horizontal="centerContinuous"/>
    </xf>
    <xf numFmtId="0" fontId="11" fillId="0" borderId="4" xfId="26" applyFont="1" applyBorder="1" applyAlignment="1">
      <alignment horizontal="right"/>
    </xf>
    <xf numFmtId="0" fontId="16" fillId="0" borderId="9" xfId="26" applyFont="1" applyBorder="1">
      <alignment/>
    </xf>
    <xf numFmtId="175" fontId="11" fillId="0" borderId="4" xfId="26" applyNumberFormat="1" applyFont="1" applyBorder="1" applyProtection="1">
      <alignment/>
      <protection locked="0"/>
    </xf>
    <xf numFmtId="175" fontId="11" fillId="0" borderId="11" xfId="26" applyNumberFormat="1" applyFont="1" applyBorder="1" applyAlignment="1" applyProtection="1">
      <alignment horizontal="right"/>
      <protection locked="0"/>
    </xf>
    <xf numFmtId="0" fontId="11" fillId="0" borderId="14" xfId="26" applyNumberFormat="1" applyFont="1" applyBorder="1" applyAlignment="1" applyProtection="1">
      <alignment horizontal="right"/>
      <protection locked="0"/>
    </xf>
    <xf numFmtId="0" fontId="11" fillId="0" borderId="0" xfId="26" applyFont="1" applyAlignment="1">
      <alignment horizontal="left"/>
    </xf>
    <xf numFmtId="173" fontId="11" fillId="0" borderId="0" xfId="26" applyNumberFormat="1" applyFont="1" applyProtection="1">
      <alignment/>
      <protection locked="0"/>
    </xf>
    <xf numFmtId="173" fontId="11" fillId="0" borderId="9" xfId="26" applyNumberFormat="1" applyFont="1" applyBorder="1" applyProtection="1">
      <alignment/>
      <protection locked="0"/>
    </xf>
    <xf numFmtId="173" fontId="11" fillId="0" borderId="11" xfId="26" applyNumberFormat="1" applyFont="1" applyBorder="1" applyProtection="1">
      <alignment/>
      <protection locked="0"/>
    </xf>
    <xf numFmtId="0" fontId="11" fillId="0" borderId="0" xfId="26" applyFont="1" applyAlignment="1">
      <alignment/>
    </xf>
    <xf numFmtId="175" fontId="11" fillId="0" borderId="0" xfId="26" applyNumberFormat="1" applyFont="1" applyBorder="1" applyAlignment="1" applyProtection="1">
      <alignment horizontal="right"/>
      <protection locked="0"/>
    </xf>
    <xf numFmtId="175" fontId="11" fillId="0" borderId="9" xfId="26" applyNumberFormat="1" applyFont="1" applyBorder="1" applyAlignment="1" applyProtection="1">
      <alignment horizontal="right"/>
      <protection locked="0"/>
    </xf>
    <xf numFmtId="173" fontId="11" fillId="0" borderId="0" xfId="26" applyNumberFormat="1" applyFont="1">
      <alignment/>
    </xf>
    <xf numFmtId="173" fontId="11" fillId="0" borderId="9" xfId="26" applyNumberFormat="1" applyFont="1" applyBorder="1">
      <alignment/>
    </xf>
    <xf numFmtId="0" fontId="11" fillId="0" borderId="4" xfId="26" applyFont="1" applyBorder="1" applyProtection="1">
      <alignment/>
      <protection locked="0"/>
    </xf>
    <xf numFmtId="173" fontId="11" fillId="0" borderId="0" xfId="26" applyNumberFormat="1" applyFont="1" applyBorder="1">
      <alignment/>
    </xf>
    <xf numFmtId="0" fontId="17" fillId="0" borderId="1" xfId="27" applyNumberFormat="1" applyFont="1" applyBorder="1" applyProtection="1">
      <alignment/>
      <protection locked="0"/>
    </xf>
    <xf numFmtId="0" fontId="11" fillId="0" borderId="2" xfId="27" applyFont="1" applyBorder="1">
      <alignment/>
    </xf>
    <xf numFmtId="0" fontId="17" fillId="0" borderId="2" xfId="27" applyNumberFormat="1" applyFont="1" applyBorder="1" applyProtection="1">
      <alignment/>
      <protection locked="0"/>
    </xf>
    <xf numFmtId="0" fontId="11" fillId="0" borderId="2" xfId="27" applyNumberFormat="1" applyFont="1" applyBorder="1" applyProtection="1">
      <alignment/>
      <protection locked="0"/>
    </xf>
    <xf numFmtId="0" fontId="11" fillId="0" borderId="3" xfId="27" applyFont="1" applyBorder="1" applyAlignment="1">
      <alignment horizontal="right"/>
    </xf>
    <xf numFmtId="0" fontId="11" fillId="0" borderId="0" xfId="27" applyFont="1">
      <alignment/>
    </xf>
    <xf numFmtId="0" fontId="17" fillId="0" borderId="4" xfId="27" applyNumberFormat="1" applyFont="1" applyBorder="1" applyProtection="1">
      <alignment/>
      <protection locked="0"/>
    </xf>
    <xf numFmtId="0" fontId="17" fillId="0" borderId="0" xfId="27" applyNumberFormat="1" applyFont="1" applyBorder="1" applyProtection="1">
      <alignment/>
      <protection locked="0"/>
    </xf>
    <xf numFmtId="0" fontId="11" fillId="0" borderId="0" xfId="27" applyNumberFormat="1" applyFont="1" applyBorder="1" applyProtection="1">
      <alignment/>
      <protection locked="0"/>
    </xf>
    <xf numFmtId="0" fontId="11" fillId="0" borderId="9" xfId="27" applyFont="1" applyBorder="1">
      <alignment/>
    </xf>
    <xf numFmtId="0" fontId="21" fillId="0" borderId="5" xfId="27" applyNumberFormat="1" applyFont="1" applyBorder="1" applyProtection="1">
      <alignment/>
      <protection locked="0"/>
    </xf>
    <xf numFmtId="0" fontId="11" fillId="0" borderId="11" xfId="27" applyNumberFormat="1" applyFont="1" applyBorder="1" applyProtection="1">
      <alignment/>
      <protection locked="0"/>
    </xf>
    <xf numFmtId="0" fontId="11" fillId="0" borderId="11" xfId="27" applyFont="1" applyBorder="1">
      <alignment/>
    </xf>
    <xf numFmtId="0" fontId="11" fillId="0" borderId="6" xfId="27" applyFont="1" applyBorder="1">
      <alignment/>
    </xf>
    <xf numFmtId="0" fontId="11" fillId="0" borderId="1" xfId="27" applyFont="1" applyBorder="1">
      <alignment/>
    </xf>
    <xf numFmtId="0" fontId="11" fillId="0" borderId="3" xfId="27" applyNumberFormat="1" applyFont="1" applyBorder="1" applyProtection="1">
      <alignment/>
      <protection locked="0"/>
    </xf>
    <xf numFmtId="0" fontId="11" fillId="0" borderId="2" xfId="27" applyNumberFormat="1" applyFont="1" applyBorder="1" applyAlignment="1" applyProtection="1">
      <alignment horizontal="right"/>
      <protection locked="0"/>
    </xf>
    <xf numFmtId="0" fontId="11" fillId="0" borderId="3" xfId="27" applyNumberFormat="1" applyFont="1" applyBorder="1" applyAlignment="1" applyProtection="1">
      <alignment horizontal="right"/>
      <protection locked="0"/>
    </xf>
    <xf numFmtId="0" fontId="11" fillId="0" borderId="0" xfId="27" applyNumberFormat="1" applyFont="1" applyAlignment="1" applyProtection="1">
      <alignment horizontal="right"/>
      <protection locked="0"/>
    </xf>
    <xf numFmtId="0" fontId="11" fillId="0" borderId="9" xfId="27" applyNumberFormat="1" applyFont="1" applyBorder="1" applyAlignment="1" applyProtection="1">
      <alignment horizontal="right"/>
      <protection locked="0"/>
    </xf>
    <xf numFmtId="0" fontId="11" fillId="0" borderId="4" xfId="27" applyFont="1" applyBorder="1">
      <alignment/>
    </xf>
    <xf numFmtId="0" fontId="16" fillId="0" borderId="9" xfId="27" applyFont="1" applyBorder="1">
      <alignment/>
    </xf>
    <xf numFmtId="0" fontId="11" fillId="0" borderId="0" xfId="27" applyFont="1" applyBorder="1">
      <alignment/>
    </xf>
    <xf numFmtId="0" fontId="11" fillId="0" borderId="0" xfId="27" applyNumberFormat="1" applyFont="1" applyBorder="1" applyAlignment="1" applyProtection="1">
      <alignment horizontal="right"/>
      <protection locked="0"/>
    </xf>
    <xf numFmtId="0" fontId="11" fillId="0" borderId="5" xfId="27" applyFont="1" applyBorder="1">
      <alignment/>
    </xf>
    <xf numFmtId="0" fontId="11" fillId="0" borderId="11" xfId="27" applyNumberFormat="1" applyFont="1" applyBorder="1" applyAlignment="1" applyProtection="1">
      <alignment horizontal="right"/>
      <protection locked="0"/>
    </xf>
    <xf numFmtId="0" fontId="11" fillId="0" borderId="6" xfId="27" applyNumberFormat="1" applyFont="1" applyBorder="1" applyAlignment="1" applyProtection="1">
      <alignment horizontal="right"/>
      <protection locked="0"/>
    </xf>
    <xf numFmtId="0" fontId="11" fillId="0" borderId="6" xfId="27" applyNumberFormat="1" applyFont="1" applyBorder="1" applyProtection="1">
      <alignment/>
      <protection locked="0"/>
    </xf>
    <xf numFmtId="175" fontId="11" fillId="0" borderId="11" xfId="27" applyNumberFormat="1" applyFont="1" applyBorder="1" applyProtection="1">
      <alignment/>
      <protection locked="0"/>
    </xf>
    <xf numFmtId="175" fontId="11" fillId="0" borderId="6" xfId="27" applyNumberFormat="1" applyFont="1" applyBorder="1" applyProtection="1">
      <alignment/>
      <protection locked="0"/>
    </xf>
    <xf numFmtId="0" fontId="11" fillId="0" borderId="4" xfId="27" applyNumberFormat="1" applyFont="1" applyBorder="1" applyProtection="1">
      <alignment/>
      <protection locked="0"/>
    </xf>
    <xf numFmtId="0" fontId="11" fillId="0" borderId="9" xfId="27" applyNumberFormat="1" applyFont="1" applyBorder="1" applyProtection="1">
      <alignment/>
      <protection locked="0"/>
    </xf>
    <xf numFmtId="0" fontId="11" fillId="0" borderId="0" xfId="27" applyNumberFormat="1" applyFont="1" applyProtection="1">
      <alignment/>
      <protection locked="0"/>
    </xf>
    <xf numFmtId="175" fontId="11" fillId="0" borderId="0" xfId="27" applyNumberFormat="1" applyFont="1" applyProtection="1">
      <alignment/>
      <protection locked="0"/>
    </xf>
    <xf numFmtId="175" fontId="11" fillId="0" borderId="9" xfId="27" applyNumberFormat="1" applyFont="1" applyBorder="1" applyProtection="1">
      <alignment/>
      <protection locked="0"/>
    </xf>
    <xf numFmtId="0" fontId="11" fillId="0" borderId="1" xfId="27" applyNumberFormat="1" applyFont="1" applyBorder="1" applyProtection="1">
      <alignment/>
      <protection locked="0"/>
    </xf>
    <xf numFmtId="175" fontId="11" fillId="0" borderId="9" xfId="27" applyNumberFormat="1" applyFont="1" applyBorder="1">
      <alignment/>
    </xf>
    <xf numFmtId="0" fontId="11" fillId="0" borderId="12" xfId="27" applyFont="1" applyBorder="1">
      <alignment/>
    </xf>
    <xf numFmtId="175" fontId="11" fillId="0" borderId="14" xfId="27" applyNumberFormat="1" applyFont="1" applyBorder="1">
      <alignment/>
    </xf>
    <xf numFmtId="0" fontId="17" fillId="0" borderId="13" xfId="27" applyFont="1" applyBorder="1" applyAlignment="1">
      <alignment horizontal="centerContinuous"/>
    </xf>
    <xf numFmtId="175" fontId="17" fillId="0" borderId="13" xfId="27" applyNumberFormat="1" applyFont="1" applyBorder="1" applyAlignment="1">
      <alignment horizontal="centerContinuous"/>
    </xf>
    <xf numFmtId="175" fontId="17" fillId="0" borderId="14" xfId="27" applyNumberFormat="1" applyFont="1" applyBorder="1" applyAlignment="1">
      <alignment horizontal="centerContinuous"/>
    </xf>
    <xf numFmtId="0" fontId="17" fillId="0" borderId="14" xfId="27" applyFont="1" applyBorder="1" applyAlignment="1">
      <alignment horizontal="centerContinuous"/>
    </xf>
    <xf numFmtId="0" fontId="16" fillId="0" borderId="0" xfId="27" applyFont="1" applyBorder="1" applyAlignment="1">
      <alignment horizontal="right"/>
    </xf>
    <xf numFmtId="0" fontId="11" fillId="0" borderId="0" xfId="27" applyFont="1" applyBorder="1" applyAlignment="1">
      <alignment horizontal="right"/>
    </xf>
    <xf numFmtId="0" fontId="11" fillId="0" borderId="9" xfId="27" applyFont="1" applyBorder="1" applyAlignment="1">
      <alignment horizontal="right"/>
    </xf>
    <xf numFmtId="0" fontId="11" fillId="0" borderId="11" xfId="27" applyFont="1" applyBorder="1" applyAlignment="1">
      <alignment horizontal="right"/>
    </xf>
    <xf numFmtId="0" fontId="11" fillId="0" borderId="6" xfId="27" applyFont="1" applyBorder="1" applyAlignment="1">
      <alignment horizontal="right"/>
    </xf>
    <xf numFmtId="0" fontId="11" fillId="0" borderId="12" xfId="27" applyNumberFormat="1" applyFont="1" applyBorder="1" applyProtection="1">
      <alignment/>
      <protection locked="0"/>
    </xf>
    <xf numFmtId="0" fontId="11" fillId="0" borderId="14" xfId="27" applyNumberFormat="1" applyFont="1" applyBorder="1" applyProtection="1">
      <alignment/>
      <protection locked="0"/>
    </xf>
    <xf numFmtId="0" fontId="11" fillId="0" borderId="13" xfId="27" applyNumberFormat="1" applyFont="1" applyBorder="1" applyProtection="1">
      <alignment/>
      <protection locked="0"/>
    </xf>
    <xf numFmtId="175" fontId="11" fillId="0" borderId="13" xfId="27" applyNumberFormat="1" applyFont="1" applyBorder="1" applyProtection="1">
      <alignment/>
      <protection locked="0"/>
    </xf>
    <xf numFmtId="175" fontId="11" fillId="0" borderId="14" xfId="27" applyNumberFormat="1" applyFont="1" applyBorder="1" applyProtection="1">
      <alignment/>
      <protection locked="0"/>
    </xf>
    <xf numFmtId="0" fontId="11" fillId="0" borderId="14" xfId="27" applyFont="1" applyBorder="1">
      <alignment/>
    </xf>
    <xf numFmtId="175" fontId="11" fillId="0" borderId="0" xfId="27" applyNumberFormat="1" applyFont="1" applyBorder="1" applyProtection="1">
      <alignment/>
      <protection locked="0"/>
    </xf>
    <xf numFmtId="175" fontId="17" fillId="0" borderId="2" xfId="27" applyNumberFormat="1" applyFont="1" applyBorder="1" applyProtection="1">
      <alignment/>
      <protection locked="0"/>
    </xf>
    <xf numFmtId="175" fontId="11" fillId="0" borderId="2" xfId="27" applyNumberFormat="1" applyFont="1" applyBorder="1">
      <alignment/>
    </xf>
    <xf numFmtId="175" fontId="11" fillId="0" borderId="0" xfId="27" applyNumberFormat="1" applyFont="1" applyBorder="1">
      <alignment/>
    </xf>
    <xf numFmtId="0" fontId="11" fillId="0" borderId="3" xfId="27" applyFont="1" applyBorder="1">
      <alignment/>
    </xf>
    <xf numFmtId="0" fontId="17" fillId="0" borderId="0" xfId="27" applyFont="1" applyAlignment="1">
      <alignment horizontal="centerContinuous"/>
    </xf>
    <xf numFmtId="175" fontId="17" fillId="0" borderId="11" xfId="27" applyNumberFormat="1" applyFont="1" applyBorder="1" applyAlignment="1">
      <alignment horizontal="centerContinuous"/>
    </xf>
    <xf numFmtId="175" fontId="17" fillId="0" borderId="6" xfId="27" applyNumberFormat="1" applyFont="1" applyBorder="1" applyAlignment="1">
      <alignment horizontal="centerContinuous"/>
    </xf>
    <xf numFmtId="0" fontId="17" fillId="0" borderId="12" xfId="27" applyFont="1" applyBorder="1" applyAlignment="1">
      <alignment horizontal="centerContinuous"/>
    </xf>
    <xf numFmtId="0" fontId="11" fillId="0" borderId="2" xfId="27" applyFont="1" applyBorder="1" applyAlignment="1">
      <alignment horizontal="right"/>
    </xf>
    <xf numFmtId="0" fontId="11" fillId="0" borderId="0" xfId="27" applyFont="1" applyAlignment="1">
      <alignment horizontal="right"/>
    </xf>
    <xf numFmtId="0" fontId="16" fillId="0" borderId="4" xfId="27" applyFont="1" applyBorder="1">
      <alignment/>
    </xf>
    <xf numFmtId="0" fontId="11" fillId="0" borderId="13" xfId="27" applyFont="1" applyBorder="1" applyAlignment="1">
      <alignment horizontal="right"/>
    </xf>
    <xf numFmtId="9" fontId="11" fillId="0" borderId="13" xfId="35" applyFont="1" applyBorder="1" applyAlignment="1">
      <alignment horizontal="right"/>
    </xf>
    <xf numFmtId="0" fontId="11" fillId="0" borderId="12" xfId="27" applyFont="1" applyBorder="1" applyAlignment="1">
      <alignment horizontal="right"/>
    </xf>
    <xf numFmtId="0" fontId="11" fillId="0" borderId="14" xfId="27" applyFont="1" applyBorder="1" applyAlignment="1">
      <alignment horizontal="right"/>
    </xf>
    <xf numFmtId="0" fontId="11" fillId="0" borderId="5" xfId="27" applyNumberFormat="1" applyFont="1" applyBorder="1" applyProtection="1">
      <alignment/>
      <protection locked="0"/>
    </xf>
    <xf numFmtId="175" fontId="11" fillId="0" borderId="0" xfId="27" applyNumberFormat="1" applyFont="1">
      <alignment/>
    </xf>
    <xf numFmtId="0" fontId="17" fillId="0" borderId="1" xfId="29" applyNumberFormat="1" applyFont="1" applyBorder="1" applyProtection="1">
      <alignment/>
      <protection locked="0"/>
    </xf>
    <xf numFmtId="0" fontId="11" fillId="0" borderId="2" xfId="29" applyFont="1" applyBorder="1">
      <alignment/>
    </xf>
    <xf numFmtId="0" fontId="17" fillId="0" borderId="2" xfId="29" applyNumberFormat="1" applyFont="1" applyBorder="1" applyProtection="1">
      <alignment/>
      <protection locked="0"/>
    </xf>
    <xf numFmtId="0" fontId="11" fillId="0" borderId="2" xfId="29" applyNumberFormat="1" applyFont="1" applyBorder="1" applyProtection="1">
      <alignment/>
      <protection locked="0"/>
    </xf>
    <xf numFmtId="0" fontId="11" fillId="0" borderId="3" xfId="29" applyFont="1" applyBorder="1" applyAlignment="1">
      <alignment horizontal="right"/>
    </xf>
    <xf numFmtId="0" fontId="11" fillId="0" borderId="0" xfId="29" applyFont="1">
      <alignment/>
    </xf>
    <xf numFmtId="0" fontId="17" fillId="0" borderId="4" xfId="29" applyNumberFormat="1" applyFont="1" applyBorder="1" applyProtection="1">
      <alignment/>
      <protection locked="0"/>
    </xf>
    <xf numFmtId="0" fontId="11" fillId="0" borderId="0" xfId="29" applyFont="1" applyBorder="1">
      <alignment/>
    </xf>
    <xf numFmtId="0" fontId="17" fillId="0" borderId="0" xfId="29" applyNumberFormat="1" applyFont="1" applyBorder="1" applyProtection="1">
      <alignment/>
      <protection locked="0"/>
    </xf>
    <xf numFmtId="0" fontId="11" fillId="0" borderId="0" xfId="29" applyNumberFormat="1" applyFont="1" applyBorder="1" applyProtection="1">
      <alignment/>
      <protection locked="0"/>
    </xf>
    <xf numFmtId="0" fontId="11" fillId="0" borderId="9" xfId="29" applyFont="1" applyBorder="1">
      <alignment/>
    </xf>
    <xf numFmtId="0" fontId="21" fillId="0" borderId="5" xfId="29" applyFont="1" applyBorder="1">
      <alignment/>
    </xf>
    <xf numFmtId="0" fontId="11" fillId="0" borderId="11" xfId="29" applyFont="1" applyBorder="1">
      <alignment/>
    </xf>
    <xf numFmtId="0" fontId="11" fillId="0" borderId="11" xfId="29" applyNumberFormat="1" applyFont="1" applyBorder="1" applyProtection="1">
      <alignment/>
      <protection locked="0"/>
    </xf>
    <xf numFmtId="0" fontId="11" fillId="0" borderId="6" xfId="29" applyNumberFormat="1" applyFont="1" applyBorder="1" applyProtection="1">
      <alignment/>
      <protection locked="0"/>
    </xf>
    <xf numFmtId="0" fontId="11" fillId="0" borderId="0" xfId="29" applyNumberFormat="1" applyFont="1" applyProtection="1">
      <alignment/>
      <protection locked="0"/>
    </xf>
    <xf numFmtId="0" fontId="11" fillId="0" borderId="0" xfId="29" applyNumberFormat="1" applyFont="1" applyAlignment="1" applyProtection="1">
      <alignment horizontal="right"/>
      <protection locked="0"/>
    </xf>
    <xf numFmtId="0" fontId="11" fillId="0" borderId="1" xfId="29" applyNumberFormat="1" applyFont="1" applyBorder="1" applyProtection="1">
      <alignment/>
      <protection locked="0"/>
    </xf>
    <xf numFmtId="0" fontId="11" fillId="0" borderId="3" xfId="29" applyFont="1" applyBorder="1">
      <alignment/>
    </xf>
    <xf numFmtId="0" fontId="11" fillId="0" borderId="2" xfId="29" applyNumberFormat="1" applyFont="1" applyBorder="1" applyAlignment="1" applyProtection="1">
      <alignment horizontal="right"/>
      <protection locked="0"/>
    </xf>
    <xf numFmtId="0" fontId="11" fillId="0" borderId="3" xfId="29" applyNumberFormat="1" applyFont="1" applyBorder="1" applyAlignment="1" applyProtection="1">
      <alignment horizontal="right"/>
      <protection locked="0"/>
    </xf>
    <xf numFmtId="0" fontId="11" fillId="0" borderId="1" xfId="29" applyFont="1" applyBorder="1">
      <alignment/>
    </xf>
    <xf numFmtId="0" fontId="16" fillId="0" borderId="4" xfId="29" applyFont="1" applyBorder="1">
      <alignment/>
    </xf>
    <xf numFmtId="0" fontId="11" fillId="0" borderId="4" xfId="29" applyFont="1" applyBorder="1">
      <alignment/>
    </xf>
    <xf numFmtId="0" fontId="11" fillId="0" borderId="0" xfId="29" applyNumberFormat="1" applyFont="1" applyBorder="1" applyAlignment="1" applyProtection="1">
      <alignment horizontal="right"/>
      <protection locked="0"/>
    </xf>
    <xf numFmtId="0" fontId="11" fillId="0" borderId="9" xfId="29" applyNumberFormat="1" applyFont="1" applyBorder="1" applyAlignment="1" applyProtection="1">
      <alignment horizontal="right"/>
      <protection locked="0"/>
    </xf>
    <xf numFmtId="0" fontId="11" fillId="0" borderId="5" xfId="29" applyFont="1" applyBorder="1">
      <alignment/>
    </xf>
    <xf numFmtId="0" fontId="11" fillId="0" borderId="6" xfId="29" applyFont="1" applyBorder="1">
      <alignment/>
    </xf>
    <xf numFmtId="0" fontId="11" fillId="0" borderId="5" xfId="29" applyNumberFormat="1" applyFont="1" applyBorder="1" applyAlignment="1" applyProtection="1">
      <alignment horizontal="right"/>
      <protection locked="0"/>
    </xf>
    <xf numFmtId="0" fontId="11" fillId="0" borderId="11" xfId="29" applyNumberFormat="1" applyFont="1" applyBorder="1" applyAlignment="1" applyProtection="1">
      <alignment horizontal="right"/>
      <protection locked="0"/>
    </xf>
    <xf numFmtId="0" fontId="11" fillId="0" borderId="6" xfId="29" applyNumberFormat="1" applyFont="1" applyBorder="1" applyAlignment="1" applyProtection="1">
      <alignment horizontal="right"/>
      <protection locked="0"/>
    </xf>
    <xf numFmtId="0" fontId="11" fillId="0" borderId="12" xfId="29" applyFont="1" applyBorder="1">
      <alignment/>
    </xf>
    <xf numFmtId="0" fontId="11" fillId="0" borderId="14" xfId="29" applyNumberFormat="1" applyFont="1" applyBorder="1" applyProtection="1">
      <alignment/>
      <protection locked="0"/>
    </xf>
    <xf numFmtId="0" fontId="11" fillId="0" borderId="12" xfId="29" applyNumberFormat="1" applyFont="1" applyBorder="1" applyProtection="1">
      <alignment/>
      <protection locked="0"/>
    </xf>
    <xf numFmtId="175" fontId="11" fillId="0" borderId="13" xfId="29" applyNumberFormat="1" applyFont="1" applyBorder="1" applyProtection="1">
      <alignment/>
      <protection locked="0"/>
    </xf>
    <xf numFmtId="175" fontId="11" fillId="0" borderId="14" xfId="29" applyNumberFormat="1" applyFont="1" applyBorder="1" applyProtection="1">
      <alignment/>
      <protection locked="0"/>
    </xf>
    <xf numFmtId="0" fontId="11" fillId="0" borderId="4" xfId="29" applyNumberFormat="1" applyFont="1" applyBorder="1" applyProtection="1">
      <alignment/>
      <protection locked="0"/>
    </xf>
    <xf numFmtId="175" fontId="11" fillId="0" borderId="0" xfId="29" applyNumberFormat="1" applyFont="1" applyBorder="1" applyProtection="1">
      <alignment/>
      <protection locked="0"/>
    </xf>
    <xf numFmtId="175" fontId="11" fillId="0" borderId="9" xfId="29" applyNumberFormat="1" applyFont="1" applyBorder="1" applyProtection="1">
      <alignment/>
      <protection locked="0"/>
    </xf>
    <xf numFmtId="0" fontId="11" fillId="0" borderId="5" xfId="29" applyNumberFormat="1" applyFont="1" applyBorder="1" applyProtection="1">
      <alignment/>
      <protection locked="0"/>
    </xf>
    <xf numFmtId="175" fontId="11" fillId="0" borderId="11" xfId="29" applyNumberFormat="1" applyFont="1" applyBorder="1" applyProtection="1">
      <alignment/>
      <protection locked="0"/>
    </xf>
    <xf numFmtId="175" fontId="11" fillId="0" borderId="9" xfId="29" applyNumberFormat="1" applyFont="1" applyBorder="1">
      <alignment/>
    </xf>
    <xf numFmtId="0" fontId="11" fillId="0" borderId="4" xfId="29" applyNumberFormat="1" applyFont="1" applyBorder="1" applyProtection="1" quotePrefix="1">
      <alignment/>
      <protection locked="0"/>
    </xf>
    <xf numFmtId="175" fontId="11" fillId="0" borderId="2" xfId="29" applyNumberFormat="1" applyFont="1" applyBorder="1">
      <alignment/>
    </xf>
    <xf numFmtId="175" fontId="11" fillId="0" borderId="3" xfId="29" applyNumberFormat="1" applyFont="1" applyBorder="1">
      <alignment/>
    </xf>
    <xf numFmtId="175" fontId="11" fillId="0" borderId="0" xfId="29" applyNumberFormat="1" applyFont="1" applyBorder="1">
      <alignment/>
    </xf>
    <xf numFmtId="0" fontId="11" fillId="0" borderId="1" xfId="29" applyNumberFormat="1" applyFont="1" applyBorder="1" applyProtection="1" quotePrefix="1">
      <alignment/>
      <protection locked="0"/>
    </xf>
    <xf numFmtId="0" fontId="17" fillId="0" borderId="12" xfId="29" applyFont="1" applyBorder="1" applyAlignment="1">
      <alignment horizontal="centerContinuous"/>
    </xf>
    <xf numFmtId="175" fontId="17" fillId="0" borderId="13" xfId="29" applyNumberFormat="1" applyFont="1" applyBorder="1" applyAlignment="1">
      <alignment horizontal="centerContinuous"/>
    </xf>
    <xf numFmtId="0" fontId="16" fillId="0" borderId="13" xfId="29" applyFont="1" applyBorder="1" applyAlignment="1">
      <alignment horizontal="centerContinuous"/>
    </xf>
    <xf numFmtId="0" fontId="16" fillId="0" borderId="14" xfId="29" applyFont="1" applyBorder="1" applyAlignment="1">
      <alignment horizontal="centerContinuous"/>
    </xf>
    <xf numFmtId="0" fontId="16" fillId="0" borderId="1" xfId="29" applyFont="1" applyBorder="1" applyAlignment="1">
      <alignment horizontal="right"/>
    </xf>
    <xf numFmtId="0" fontId="11" fillId="0" borderId="2" xfId="29" applyFont="1" applyBorder="1" applyAlignment="1">
      <alignment horizontal="right"/>
    </xf>
    <xf numFmtId="0" fontId="16" fillId="0" borderId="4" xfId="29" applyFont="1" applyBorder="1" applyAlignment="1">
      <alignment horizontal="right"/>
    </xf>
    <xf numFmtId="0" fontId="11" fillId="0" borderId="0" xfId="29" applyFont="1" applyBorder="1" applyAlignment="1">
      <alignment horizontal="right"/>
    </xf>
    <xf numFmtId="0" fontId="11" fillId="0" borderId="9" xfId="29" applyFont="1" applyBorder="1" applyAlignment="1">
      <alignment horizontal="right"/>
    </xf>
    <xf numFmtId="0" fontId="11" fillId="0" borderId="5" xfId="29" applyFont="1" applyBorder="1" applyAlignment="1">
      <alignment horizontal="right"/>
    </xf>
    <xf numFmtId="0" fontId="11" fillId="0" borderId="11" xfId="29" applyFont="1" applyBorder="1" applyAlignment="1">
      <alignment horizontal="right"/>
    </xf>
    <xf numFmtId="0" fontId="11" fillId="0" borderId="6" xfId="29" applyFont="1" applyBorder="1" applyAlignment="1">
      <alignment horizontal="right"/>
    </xf>
    <xf numFmtId="175" fontId="11" fillId="0" borderId="2" xfId="29" applyNumberFormat="1" applyFont="1" applyBorder="1" applyProtection="1">
      <alignment/>
      <protection locked="0"/>
    </xf>
    <xf numFmtId="0" fontId="17" fillId="0" borderId="13" xfId="29" applyFont="1" applyBorder="1" applyAlignment="1">
      <alignment horizontal="centerContinuous"/>
    </xf>
    <xf numFmtId="175" fontId="11" fillId="0" borderId="13" xfId="29" applyNumberFormat="1" applyFont="1" applyBorder="1" applyAlignment="1">
      <alignment horizontal="centerContinuous"/>
    </xf>
    <xf numFmtId="175" fontId="11" fillId="0" borderId="14" xfId="29" applyNumberFormat="1" applyFont="1" applyBorder="1" applyAlignment="1">
      <alignment horizontal="centerContinuous"/>
    </xf>
    <xf numFmtId="0" fontId="11" fillId="0" borderId="13" xfId="29" applyFont="1" applyBorder="1" applyAlignment="1">
      <alignment horizontal="centerContinuous"/>
    </xf>
    <xf numFmtId="0" fontId="11" fillId="0" borderId="14" xfId="29" applyFont="1" applyBorder="1" applyAlignment="1">
      <alignment horizontal="centerContinuous"/>
    </xf>
    <xf numFmtId="0" fontId="11" fillId="0" borderId="4" xfId="29" applyFont="1" applyBorder="1" applyAlignment="1">
      <alignment horizontal="right"/>
    </xf>
    <xf numFmtId="0" fontId="11" fillId="0" borderId="0" xfId="29" applyFont="1" applyAlignment="1">
      <alignment horizontal="right"/>
    </xf>
    <xf numFmtId="0" fontId="28" fillId="0" borderId="0" xfId="29" applyFont="1" applyAlignment="1">
      <alignment horizontal="right"/>
    </xf>
    <xf numFmtId="175" fontId="11" fillId="0" borderId="3" xfId="29" applyNumberFormat="1" applyFont="1" applyBorder="1" applyProtection="1">
      <alignment/>
      <protection locked="0"/>
    </xf>
    <xf numFmtId="175" fontId="11" fillId="0" borderId="0" xfId="29" applyNumberFormat="1" applyFont="1" applyProtection="1">
      <alignment/>
      <protection locked="0"/>
    </xf>
    <xf numFmtId="0" fontId="11" fillId="0" borderId="12" xfId="29" applyFont="1" applyBorder="1" applyAlignment="1">
      <alignment vertical="center"/>
    </xf>
    <xf numFmtId="0" fontId="11" fillId="0" borderId="13" xfId="29" applyNumberFormat="1" applyFont="1" applyBorder="1" applyProtection="1">
      <alignment/>
      <protection locked="0"/>
    </xf>
    <xf numFmtId="0" fontId="11" fillId="0" borderId="13" xfId="29" applyFont="1" applyBorder="1">
      <alignment/>
    </xf>
    <xf numFmtId="175" fontId="11" fillId="0" borderId="13" xfId="29" applyNumberFormat="1" applyFont="1" applyBorder="1" applyAlignment="1" applyProtection="1">
      <alignment horizontal="right"/>
      <protection locked="0"/>
    </xf>
    <xf numFmtId="175" fontId="11" fillId="0" borderId="14" xfId="29" applyNumberFormat="1" applyFont="1" applyBorder="1" applyAlignment="1" applyProtection="1">
      <alignment horizontal="right"/>
      <protection locked="0"/>
    </xf>
    <xf numFmtId="0" fontId="11" fillId="0" borderId="2" xfId="29" applyFont="1" applyBorder="1" applyAlignment="1">
      <alignment vertical="center"/>
    </xf>
    <xf numFmtId="175" fontId="11" fillId="0" borderId="2" xfId="29" applyNumberFormat="1" applyFont="1" applyBorder="1" applyAlignment="1" applyProtection="1">
      <alignment horizontal="right"/>
      <protection locked="0"/>
    </xf>
    <xf numFmtId="0" fontId="11" fillId="0" borderId="0" xfId="29" applyFont="1" applyBorder="1" applyAlignment="1">
      <alignment vertical="center"/>
    </xf>
    <xf numFmtId="175" fontId="11" fillId="0" borderId="0" xfId="29" applyNumberFormat="1" applyFont="1" applyBorder="1" applyAlignment="1" applyProtection="1">
      <alignment horizontal="right"/>
      <protection locked="0"/>
    </xf>
    <xf numFmtId="0" fontId="17" fillId="0" borderId="1" xfId="31" applyNumberFormat="1" applyFont="1" applyBorder="1" applyProtection="1">
      <alignment/>
      <protection locked="0"/>
    </xf>
    <xf numFmtId="0" fontId="17" fillId="0" borderId="2" xfId="31" applyNumberFormat="1" applyFont="1" applyBorder="1" applyProtection="1">
      <alignment/>
      <protection locked="0"/>
    </xf>
    <xf numFmtId="0" fontId="11" fillId="0" borderId="2" xfId="31" applyNumberFormat="1" applyFont="1" applyBorder="1" applyProtection="1">
      <alignment/>
      <protection locked="0"/>
    </xf>
    <xf numFmtId="0" fontId="11" fillId="0" borderId="3" xfId="31" applyFont="1" applyBorder="1" applyAlignment="1">
      <alignment horizontal="right"/>
    </xf>
    <xf numFmtId="0" fontId="11" fillId="0" borderId="0" xfId="31" applyFont="1">
      <alignment/>
    </xf>
    <xf numFmtId="0" fontId="11" fillId="0" borderId="0" xfId="31" applyNumberFormat="1" applyFont="1" applyProtection="1">
      <alignment/>
      <protection locked="0"/>
    </xf>
    <xf numFmtId="0" fontId="17" fillId="0" borderId="4" xfId="31" applyNumberFormat="1" applyFont="1" applyBorder="1" applyProtection="1">
      <alignment/>
      <protection locked="0"/>
    </xf>
    <xf numFmtId="0" fontId="17" fillId="0" borderId="0" xfId="31" applyNumberFormat="1" applyFont="1" applyBorder="1" applyProtection="1">
      <alignment/>
      <protection locked="0"/>
    </xf>
    <xf numFmtId="0" fontId="11" fillId="0" borderId="0" xfId="31" applyNumberFormat="1" applyFont="1" applyBorder="1" applyProtection="1">
      <alignment/>
      <protection locked="0"/>
    </xf>
    <xf numFmtId="0" fontId="11" fillId="0" borderId="9" xfId="31" applyFont="1" applyBorder="1">
      <alignment/>
    </xf>
    <xf numFmtId="0" fontId="21" fillId="0" borderId="5" xfId="31" applyFont="1" applyBorder="1">
      <alignment/>
    </xf>
    <xf numFmtId="0" fontId="21" fillId="0" borderId="11" xfId="31" applyFont="1" applyBorder="1">
      <alignment/>
    </xf>
    <xf numFmtId="0" fontId="11" fillId="0" borderId="11" xfId="31" applyFont="1" applyBorder="1">
      <alignment/>
    </xf>
    <xf numFmtId="0" fontId="11" fillId="0" borderId="11" xfId="31" applyNumberFormat="1" applyFont="1" applyBorder="1" applyProtection="1">
      <alignment/>
      <protection locked="0"/>
    </xf>
    <xf numFmtId="0" fontId="11" fillId="0" borderId="6" xfId="31" applyNumberFormat="1" applyFont="1" applyBorder="1" applyProtection="1">
      <alignment/>
      <protection locked="0"/>
    </xf>
    <xf numFmtId="0" fontId="11" fillId="0" borderId="1" xfId="31" applyFont="1" applyBorder="1">
      <alignment/>
    </xf>
    <xf numFmtId="0" fontId="11" fillId="0" borderId="1" xfId="31" applyNumberFormat="1" applyFont="1" applyBorder="1" applyProtection="1">
      <alignment/>
      <protection locked="0"/>
    </xf>
    <xf numFmtId="0" fontId="11" fillId="0" borderId="2" xfId="31" applyNumberFormat="1" applyFont="1" applyBorder="1" applyAlignment="1" applyProtection="1">
      <alignment horizontal="right"/>
      <protection locked="0"/>
    </xf>
    <xf numFmtId="0" fontId="11" fillId="0" borderId="3" xfId="31" applyNumberFormat="1" applyFont="1" applyBorder="1" applyAlignment="1" applyProtection="1">
      <alignment horizontal="right"/>
      <protection locked="0"/>
    </xf>
    <xf numFmtId="0" fontId="11" fillId="0" borderId="2" xfId="31" applyFont="1" applyBorder="1">
      <alignment/>
    </xf>
    <xf numFmtId="0" fontId="11" fillId="0" borderId="0" xfId="31" applyNumberFormat="1" applyFont="1" applyAlignment="1" applyProtection="1">
      <alignment horizontal="right"/>
      <protection locked="0"/>
    </xf>
    <xf numFmtId="0" fontId="16" fillId="0" borderId="4" xfId="31" applyFont="1" applyBorder="1">
      <alignment/>
    </xf>
    <xf numFmtId="0" fontId="11" fillId="0" borderId="0" xfId="31" applyFont="1" applyBorder="1">
      <alignment/>
    </xf>
    <xf numFmtId="0" fontId="11" fillId="0" borderId="4" xfId="31" applyFont="1" applyBorder="1">
      <alignment/>
    </xf>
    <xf numFmtId="0" fontId="11" fillId="0" borderId="0" xfId="31" applyNumberFormat="1" applyFont="1" applyBorder="1" applyAlignment="1" applyProtection="1">
      <alignment horizontal="right"/>
      <protection locked="0"/>
    </xf>
    <xf numFmtId="0" fontId="11" fillId="0" borderId="9" xfId="31" applyNumberFormat="1" applyFont="1" applyBorder="1" applyAlignment="1" applyProtection="1">
      <alignment horizontal="right"/>
      <protection locked="0"/>
    </xf>
    <xf numFmtId="0" fontId="11" fillId="0" borderId="5" xfId="31" applyFont="1" applyBorder="1">
      <alignment/>
    </xf>
    <xf numFmtId="0" fontId="11" fillId="0" borderId="5" xfId="31" applyNumberFormat="1" applyFont="1" applyBorder="1" applyAlignment="1" applyProtection="1">
      <alignment horizontal="right"/>
      <protection locked="0"/>
    </xf>
    <xf numFmtId="0" fontId="11" fillId="0" borderId="11" xfId="31" applyNumberFormat="1" applyFont="1" applyBorder="1" applyAlignment="1" applyProtection="1">
      <alignment horizontal="right"/>
      <protection locked="0"/>
    </xf>
    <xf numFmtId="0" fontId="11" fillId="0" borderId="6" xfId="31" applyNumberFormat="1" applyFont="1" applyBorder="1" applyAlignment="1" applyProtection="1">
      <alignment horizontal="right"/>
      <protection locked="0"/>
    </xf>
    <xf numFmtId="0" fontId="11" fillId="0" borderId="12" xfId="31" applyFont="1" applyBorder="1">
      <alignment/>
    </xf>
    <xf numFmtId="0" fontId="11" fillId="0" borderId="13" xfId="31" applyNumberFormat="1" applyFont="1" applyBorder="1" applyProtection="1">
      <alignment/>
      <protection locked="0"/>
    </xf>
    <xf numFmtId="0" fontId="11" fillId="0" borderId="12" xfId="31" applyNumberFormat="1" applyFont="1" applyBorder="1" applyProtection="1">
      <alignment/>
      <protection locked="0"/>
    </xf>
    <xf numFmtId="175" fontId="11" fillId="0" borderId="13" xfId="31" applyNumberFormat="1" applyFont="1" applyBorder="1" applyProtection="1">
      <alignment/>
      <protection locked="0"/>
    </xf>
    <xf numFmtId="175" fontId="11" fillId="0" borderId="14" xfId="31" applyNumberFormat="1" applyFont="1" applyBorder="1" applyProtection="1">
      <alignment/>
      <protection locked="0"/>
    </xf>
    <xf numFmtId="175" fontId="11" fillId="0" borderId="0" xfId="31" applyNumberFormat="1" applyFont="1" applyProtection="1">
      <alignment/>
      <protection locked="0"/>
    </xf>
    <xf numFmtId="0" fontId="11" fillId="0" borderId="4" xfId="31" applyNumberFormat="1" applyFont="1" applyBorder="1" applyProtection="1">
      <alignment/>
      <protection locked="0"/>
    </xf>
    <xf numFmtId="175" fontId="11" fillId="0" borderId="0" xfId="31" applyNumberFormat="1" applyFont="1" applyBorder="1" applyProtection="1">
      <alignment/>
      <protection locked="0"/>
    </xf>
    <xf numFmtId="175" fontId="11" fillId="0" borderId="9" xfId="31" applyNumberFormat="1" applyFont="1" applyBorder="1" applyProtection="1">
      <alignment/>
      <protection locked="0"/>
    </xf>
    <xf numFmtId="0" fontId="11" fillId="0" borderId="5" xfId="31" applyNumberFormat="1" applyFont="1" applyBorder="1" applyProtection="1">
      <alignment/>
      <protection locked="0"/>
    </xf>
    <xf numFmtId="175" fontId="11" fillId="0" borderId="11" xfId="31" applyNumberFormat="1" applyFont="1" applyBorder="1" applyProtection="1">
      <alignment/>
      <protection locked="0"/>
    </xf>
    <xf numFmtId="175" fontId="11" fillId="0" borderId="9" xfId="31" applyNumberFormat="1" applyFont="1" applyBorder="1">
      <alignment/>
    </xf>
    <xf numFmtId="0" fontId="11" fillId="0" borderId="4" xfId="31" applyNumberFormat="1" applyFont="1" applyBorder="1" applyAlignment="1" applyProtection="1" quotePrefix="1">
      <alignment horizontal="left"/>
      <protection locked="0"/>
    </xf>
    <xf numFmtId="175" fontId="11" fillId="0" borderId="0" xfId="31" applyNumberFormat="1" applyFont="1" applyBorder="1" applyAlignment="1" applyProtection="1">
      <alignment horizontal="right"/>
      <protection locked="0"/>
    </xf>
    <xf numFmtId="0" fontId="11" fillId="0" borderId="6" xfId="31" applyFont="1" applyBorder="1">
      <alignment/>
    </xf>
    <xf numFmtId="175" fontId="17" fillId="0" borderId="2" xfId="31" applyNumberFormat="1" applyFont="1" applyBorder="1" applyProtection="1">
      <alignment/>
      <protection locked="0"/>
    </xf>
    <xf numFmtId="175" fontId="11" fillId="0" borderId="2" xfId="31" applyNumberFormat="1" applyFont="1" applyBorder="1" applyProtection="1">
      <alignment/>
      <protection locked="0"/>
    </xf>
    <xf numFmtId="0" fontId="11" fillId="0" borderId="9" xfId="31" applyFont="1" applyBorder="1">
      <alignment/>
    </xf>
    <xf numFmtId="0" fontId="17" fillId="0" borderId="5" xfId="31" applyFont="1" applyBorder="1" applyAlignment="1">
      <alignment horizontal="centerContinuous"/>
    </xf>
    <xf numFmtId="175" fontId="17" fillId="0" borderId="11" xfId="31" applyNumberFormat="1" applyFont="1" applyBorder="1" applyAlignment="1">
      <alignment horizontal="centerContinuous"/>
    </xf>
    <xf numFmtId="175" fontId="17" fillId="0" borderId="6" xfId="31" applyNumberFormat="1" applyFont="1" applyBorder="1" applyAlignment="1">
      <alignment horizontal="centerContinuous"/>
    </xf>
    <xf numFmtId="0" fontId="17" fillId="0" borderId="11" xfId="31" applyFont="1" applyBorder="1" applyAlignment="1">
      <alignment horizontal="centerContinuous"/>
    </xf>
    <xf numFmtId="0" fontId="17" fillId="0" borderId="6" xfId="31" applyFont="1" applyBorder="1" applyAlignment="1">
      <alignment horizontal="centerContinuous"/>
    </xf>
    <xf numFmtId="0" fontId="11" fillId="0" borderId="3" xfId="31" applyFont="1" applyBorder="1">
      <alignment/>
    </xf>
    <xf numFmtId="0" fontId="16" fillId="0" borderId="1" xfId="31" applyFont="1" applyBorder="1" applyAlignment="1">
      <alignment horizontal="right"/>
    </xf>
    <xf numFmtId="0" fontId="11" fillId="0" borderId="2" xfId="31" applyFont="1" applyBorder="1" applyAlignment="1">
      <alignment horizontal="right"/>
    </xf>
    <xf numFmtId="0" fontId="11" fillId="0" borderId="3" xfId="31" applyFont="1" applyBorder="1" applyAlignment="1">
      <alignment horizontal="right"/>
    </xf>
    <xf numFmtId="0" fontId="16" fillId="0" borderId="4" xfId="31" applyFont="1" applyBorder="1" applyAlignment="1">
      <alignment horizontal="right"/>
    </xf>
    <xf numFmtId="0" fontId="11" fillId="0" borderId="0" xfId="31" applyFont="1" applyBorder="1" applyAlignment="1">
      <alignment horizontal="right"/>
    </xf>
    <xf numFmtId="0" fontId="11" fillId="0" borderId="9" xfId="31" applyFont="1" applyBorder="1" applyAlignment="1">
      <alignment horizontal="right"/>
    </xf>
    <xf numFmtId="0" fontId="11" fillId="0" borderId="6" xfId="31" applyFont="1" applyBorder="1">
      <alignment/>
    </xf>
    <xf numFmtId="0" fontId="11" fillId="0" borderId="5" xfId="31" applyFont="1" applyBorder="1" applyAlignment="1">
      <alignment horizontal="right"/>
    </xf>
    <xf numFmtId="0" fontId="11" fillId="0" borderId="11" xfId="31" applyFont="1" applyBorder="1" applyAlignment="1">
      <alignment horizontal="right"/>
    </xf>
    <xf numFmtId="0" fontId="11" fillId="0" borderId="6" xfId="31" applyFont="1" applyBorder="1" applyAlignment="1">
      <alignment horizontal="right"/>
    </xf>
    <xf numFmtId="175" fontId="11" fillId="0" borderId="3" xfId="31" applyNumberFormat="1" applyFont="1" applyBorder="1" applyProtection="1">
      <alignment/>
      <protection locked="0"/>
    </xf>
    <xf numFmtId="175" fontId="11" fillId="0" borderId="2" xfId="31" applyNumberFormat="1" applyFont="1" applyBorder="1">
      <alignment/>
    </xf>
    <xf numFmtId="175" fontId="11" fillId="0" borderId="3" xfId="31" applyNumberFormat="1" applyFont="1" applyBorder="1">
      <alignment/>
    </xf>
    <xf numFmtId="175" fontId="11" fillId="0" borderId="9" xfId="31" applyNumberFormat="1" applyFont="1" applyBorder="1" applyAlignment="1" applyProtection="1">
      <alignment horizontal="right"/>
      <protection locked="0"/>
    </xf>
    <xf numFmtId="0" fontId="11" fillId="0" borderId="3" xfId="31" applyFont="1" applyBorder="1">
      <alignment/>
    </xf>
    <xf numFmtId="0" fontId="17" fillId="0" borderId="12" xfId="31" applyFont="1" applyBorder="1" applyAlignment="1">
      <alignment horizontal="centerContinuous"/>
    </xf>
    <xf numFmtId="175" fontId="17" fillId="0" borderId="13" xfId="31" applyNumberFormat="1" applyFont="1" applyBorder="1" applyAlignment="1">
      <alignment horizontal="centerContinuous"/>
    </xf>
    <xf numFmtId="175" fontId="17" fillId="0" borderId="14" xfId="31" applyNumberFormat="1" applyFont="1" applyBorder="1" applyAlignment="1">
      <alignment horizontal="centerContinuous"/>
    </xf>
    <xf numFmtId="0" fontId="17" fillId="0" borderId="13" xfId="31" applyFont="1" applyBorder="1" applyAlignment="1">
      <alignment horizontal="centerContinuous"/>
    </xf>
    <xf numFmtId="0" fontId="17" fillId="0" borderId="14" xfId="31" applyFont="1" applyBorder="1" applyAlignment="1">
      <alignment horizontal="centerContinuous"/>
    </xf>
    <xf numFmtId="0" fontId="11" fillId="0" borderId="1" xfId="31" applyFont="1" applyBorder="1" applyAlignment="1">
      <alignment horizontal="right"/>
    </xf>
    <xf numFmtId="0" fontId="11" fillId="0" borderId="4" xfId="31" applyFont="1" applyBorder="1" applyAlignment="1">
      <alignment horizontal="right"/>
    </xf>
    <xf numFmtId="0" fontId="11" fillId="0" borderId="3" xfId="31" applyNumberFormat="1" applyFont="1" applyBorder="1" applyProtection="1">
      <alignment/>
      <protection locked="0"/>
    </xf>
    <xf numFmtId="175" fontId="11" fillId="0" borderId="0" xfId="31" applyNumberFormat="1" applyFont="1" applyBorder="1">
      <alignment/>
    </xf>
    <xf numFmtId="0" fontId="11" fillId="0" borderId="11" xfId="31" applyNumberFormat="1" applyFont="1" applyFill="1" applyBorder="1" applyProtection="1">
      <alignment/>
      <protection locked="0"/>
    </xf>
    <xf numFmtId="0" fontId="17" fillId="0" borderId="1" xfId="33" applyNumberFormat="1" applyFont="1" applyBorder="1" applyProtection="1">
      <alignment/>
      <protection locked="0"/>
    </xf>
    <xf numFmtId="0" fontId="11" fillId="0" borderId="2" xfId="33" applyFont="1" applyBorder="1">
      <alignment/>
    </xf>
    <xf numFmtId="0" fontId="17" fillId="0" borderId="2" xfId="33" applyNumberFormat="1" applyFont="1" applyBorder="1" applyProtection="1">
      <alignment/>
      <protection locked="0"/>
    </xf>
    <xf numFmtId="0" fontId="11" fillId="0" borderId="2" xfId="33" applyNumberFormat="1" applyFont="1" applyBorder="1" applyProtection="1">
      <alignment/>
      <protection locked="0"/>
    </xf>
    <xf numFmtId="0" fontId="11" fillId="0" borderId="3" xfId="33" applyFont="1" applyBorder="1" applyAlignment="1">
      <alignment horizontal="right"/>
    </xf>
    <xf numFmtId="0" fontId="11" fillId="0" borderId="0" xfId="33" applyFont="1">
      <alignment/>
    </xf>
    <xf numFmtId="0" fontId="17" fillId="0" borderId="4" xfId="33" applyNumberFormat="1" applyFont="1" applyBorder="1" applyProtection="1">
      <alignment/>
      <protection locked="0"/>
    </xf>
    <xf numFmtId="0" fontId="11" fillId="0" borderId="0" xfId="33" applyFont="1" applyBorder="1">
      <alignment/>
    </xf>
    <xf numFmtId="0" fontId="17" fillId="0" borderId="0" xfId="33" applyNumberFormat="1" applyFont="1" applyBorder="1" applyProtection="1">
      <alignment/>
      <protection locked="0"/>
    </xf>
    <xf numFmtId="0" fontId="11" fillId="0" borderId="0" xfId="33" applyNumberFormat="1" applyFont="1" applyBorder="1" applyProtection="1">
      <alignment/>
      <protection locked="0"/>
    </xf>
    <xf numFmtId="0" fontId="11" fillId="0" borderId="9" xfId="33" applyFont="1" applyBorder="1">
      <alignment/>
    </xf>
    <xf numFmtId="0" fontId="21" fillId="0" borderId="5" xfId="33" applyFont="1" applyBorder="1">
      <alignment/>
    </xf>
    <xf numFmtId="0" fontId="11" fillId="0" borderId="11" xfId="33" applyFont="1" applyBorder="1">
      <alignment/>
    </xf>
    <xf numFmtId="0" fontId="11" fillId="0" borderId="11" xfId="33" applyNumberFormat="1" applyFont="1" applyBorder="1" applyProtection="1">
      <alignment/>
      <protection locked="0"/>
    </xf>
    <xf numFmtId="0" fontId="11" fillId="0" borderId="6" xfId="33" applyNumberFormat="1" applyFont="1" applyBorder="1" applyProtection="1">
      <alignment/>
      <protection locked="0"/>
    </xf>
    <xf numFmtId="0" fontId="11" fillId="0" borderId="0" xfId="33" applyNumberFormat="1" applyFont="1" applyProtection="1">
      <alignment/>
      <protection locked="0"/>
    </xf>
    <xf numFmtId="0" fontId="11" fillId="0" borderId="0" xfId="33" applyNumberFormat="1" applyFont="1" applyAlignment="1" applyProtection="1">
      <alignment horizontal="right"/>
      <protection locked="0"/>
    </xf>
    <xf numFmtId="0" fontId="11" fillId="0" borderId="1" xfId="33" applyNumberFormat="1" applyFont="1" applyBorder="1" applyProtection="1">
      <alignment/>
      <protection locked="0"/>
    </xf>
    <xf numFmtId="0" fontId="11" fillId="0" borderId="3" xfId="33" applyFont="1" applyBorder="1">
      <alignment/>
    </xf>
    <xf numFmtId="0" fontId="11" fillId="0" borderId="2" xfId="33" applyNumberFormat="1" applyFont="1" applyBorder="1" applyAlignment="1" applyProtection="1">
      <alignment horizontal="right"/>
      <protection locked="0"/>
    </xf>
    <xf numFmtId="0" fontId="11" fillId="0" borderId="1" xfId="33" applyFont="1" applyBorder="1">
      <alignment/>
    </xf>
    <xf numFmtId="0" fontId="11" fillId="0" borderId="3" xfId="33" applyNumberFormat="1" applyFont="1" applyBorder="1" applyAlignment="1" applyProtection="1">
      <alignment horizontal="right"/>
      <protection locked="0"/>
    </xf>
    <xf numFmtId="0" fontId="16" fillId="0" borderId="4" xfId="33" applyFont="1" applyBorder="1">
      <alignment/>
    </xf>
    <xf numFmtId="0" fontId="17" fillId="0" borderId="9" xfId="33" applyFont="1" applyBorder="1">
      <alignment/>
    </xf>
    <xf numFmtId="0" fontId="11" fillId="0" borderId="4" xfId="33" applyFont="1" applyBorder="1">
      <alignment/>
    </xf>
    <xf numFmtId="0" fontId="11" fillId="0" borderId="0" xfId="33" applyNumberFormat="1" applyFont="1" applyBorder="1" applyAlignment="1" applyProtection="1">
      <alignment horizontal="right"/>
      <protection locked="0"/>
    </xf>
    <xf numFmtId="0" fontId="11" fillId="0" borderId="9" xfId="33" applyNumberFormat="1" applyFont="1" applyBorder="1" applyAlignment="1" applyProtection="1">
      <alignment horizontal="right"/>
      <protection locked="0"/>
    </xf>
    <xf numFmtId="0" fontId="11" fillId="0" borderId="5" xfId="33" applyFont="1" applyBorder="1">
      <alignment/>
    </xf>
    <xf numFmtId="0" fontId="11" fillId="0" borderId="6" xfId="33" applyFont="1" applyBorder="1">
      <alignment/>
    </xf>
    <xf numFmtId="0" fontId="11" fillId="0" borderId="5" xfId="33" applyNumberFormat="1" applyFont="1" applyBorder="1" applyAlignment="1" applyProtection="1">
      <alignment horizontal="right"/>
      <protection locked="0"/>
    </xf>
    <xf numFmtId="0" fontId="11" fillId="0" borderId="11" xfId="33" applyNumberFormat="1" applyFont="1" applyBorder="1" applyAlignment="1" applyProtection="1">
      <alignment horizontal="right"/>
      <protection locked="0"/>
    </xf>
    <xf numFmtId="0" fontId="11" fillId="0" borderId="5" xfId="33" applyFont="1" applyBorder="1" applyAlignment="1">
      <alignment vertical="center"/>
    </xf>
    <xf numFmtId="0" fontId="11" fillId="0" borderId="11" xfId="33" applyNumberFormat="1" applyFont="1" applyBorder="1" applyAlignment="1" applyProtection="1">
      <alignment vertical="center"/>
      <protection locked="0"/>
    </xf>
    <xf numFmtId="0" fontId="11" fillId="0" borderId="5" xfId="33" applyNumberFormat="1" applyFont="1" applyBorder="1" applyAlignment="1" applyProtection="1">
      <alignment vertical="center"/>
      <protection locked="0"/>
    </xf>
    <xf numFmtId="175" fontId="11" fillId="0" borderId="11" xfId="33" applyNumberFormat="1" applyFont="1" applyBorder="1" applyAlignment="1" applyProtection="1">
      <alignment vertical="center"/>
      <protection locked="0"/>
    </xf>
    <xf numFmtId="0" fontId="16" fillId="0" borderId="4" xfId="33" applyNumberFormat="1" applyFont="1" applyBorder="1" applyProtection="1" quotePrefix="1">
      <alignment/>
      <protection locked="0"/>
    </xf>
    <xf numFmtId="0" fontId="16" fillId="0" borderId="0" xfId="33" applyNumberFormat="1" applyFont="1" applyBorder="1" applyProtection="1">
      <alignment/>
      <protection locked="0"/>
    </xf>
    <xf numFmtId="0" fontId="11" fillId="0" borderId="4" xfId="33" applyNumberFormat="1" applyFont="1" applyBorder="1" applyProtection="1">
      <alignment/>
      <protection locked="0"/>
    </xf>
    <xf numFmtId="175" fontId="11" fillId="0" borderId="0" xfId="33" applyNumberFormat="1" applyFont="1" applyBorder="1" applyProtection="1">
      <alignment/>
      <protection locked="0"/>
    </xf>
    <xf numFmtId="0" fontId="11" fillId="0" borderId="4" xfId="33" applyFont="1" applyBorder="1" applyAlignment="1">
      <alignment horizontal="right"/>
    </xf>
    <xf numFmtId="175" fontId="11" fillId="0" borderId="0" xfId="33" applyNumberFormat="1" applyFont="1">
      <alignment/>
    </xf>
    <xf numFmtId="0" fontId="11" fillId="0" borderId="15" xfId="33" applyFont="1" applyBorder="1">
      <alignment/>
    </xf>
    <xf numFmtId="0" fontId="11" fillId="0" borderId="16" xfId="33" applyNumberFormat="1" applyFont="1" applyBorder="1" applyProtection="1">
      <alignment/>
      <protection locked="0"/>
    </xf>
    <xf numFmtId="0" fontId="11" fillId="0" borderId="15" xfId="33" applyNumberFormat="1" applyFont="1" applyBorder="1" applyProtection="1">
      <alignment/>
      <protection locked="0"/>
    </xf>
    <xf numFmtId="175" fontId="11" fillId="0" borderId="16" xfId="33" applyNumberFormat="1" applyFont="1" applyBorder="1" applyProtection="1">
      <alignment/>
      <protection locked="0"/>
    </xf>
    <xf numFmtId="0" fontId="11" fillId="0" borderId="16" xfId="33" applyNumberFormat="1" applyFont="1" applyBorder="1" applyAlignment="1" applyProtection="1">
      <alignment horizontal="right"/>
      <protection locked="0"/>
    </xf>
    <xf numFmtId="0" fontId="11" fillId="0" borderId="4" xfId="33" applyNumberFormat="1" applyFont="1" applyBorder="1" applyAlignment="1" applyProtection="1">
      <alignment horizontal="right"/>
      <protection locked="0"/>
    </xf>
    <xf numFmtId="175" fontId="11" fillId="0" borderId="0" xfId="33" applyNumberFormat="1" applyFont="1" applyBorder="1">
      <alignment/>
    </xf>
    <xf numFmtId="0" fontId="11" fillId="0" borderId="0" xfId="33" applyNumberFormat="1" applyFont="1" applyBorder="1" applyAlignment="1" applyProtection="1">
      <alignment horizontal="left"/>
      <protection locked="0"/>
    </xf>
    <xf numFmtId="0" fontId="11" fillId="0" borderId="17" xfId="33" applyNumberFormat="1" applyFont="1" applyBorder="1" applyAlignment="1" applyProtection="1">
      <alignment horizontal="right"/>
      <protection locked="0"/>
    </xf>
    <xf numFmtId="0" fontId="11" fillId="0" borderId="16" xfId="33" applyFont="1" applyBorder="1">
      <alignment/>
    </xf>
    <xf numFmtId="0" fontId="11" fillId="0" borderId="17" xfId="33" applyFont="1" applyBorder="1">
      <alignment/>
    </xf>
    <xf numFmtId="175" fontId="17" fillId="0" borderId="2" xfId="33" applyNumberFormat="1" applyFont="1" applyBorder="1" applyProtection="1">
      <alignment/>
      <protection locked="0"/>
    </xf>
    <xf numFmtId="0" fontId="11" fillId="0" borderId="5" xfId="33" applyNumberFormat="1" applyFont="1" applyBorder="1" applyProtection="1">
      <alignment/>
      <protection locked="0"/>
    </xf>
    <xf numFmtId="175" fontId="11" fillId="0" borderId="11" xfId="33" applyNumberFormat="1" applyFont="1" applyBorder="1" applyProtection="1">
      <alignment/>
      <protection locked="0"/>
    </xf>
    <xf numFmtId="0" fontId="11" fillId="0" borderId="6" xfId="33" applyNumberFormat="1" applyFont="1" applyBorder="1" applyAlignment="1" applyProtection="1">
      <alignment horizontal="right"/>
      <protection locked="0"/>
    </xf>
    <xf numFmtId="0" fontId="16" fillId="0" borderId="1" xfId="33" applyFont="1" applyBorder="1" quotePrefix="1">
      <alignment/>
    </xf>
    <xf numFmtId="0" fontId="16" fillId="0" borderId="3" xfId="33" applyNumberFormat="1" applyFont="1" applyBorder="1" applyProtection="1">
      <alignment/>
      <protection locked="0"/>
    </xf>
    <xf numFmtId="175" fontId="11" fillId="0" borderId="2" xfId="33" applyNumberFormat="1" applyFont="1" applyBorder="1" applyProtection="1">
      <alignment/>
      <protection locked="0"/>
    </xf>
    <xf numFmtId="175" fontId="11" fillId="0" borderId="2" xfId="33" applyNumberFormat="1" applyFont="1" applyBorder="1" applyAlignment="1" applyProtection="1">
      <alignment horizontal="right"/>
      <protection locked="0"/>
    </xf>
    <xf numFmtId="0" fontId="11" fillId="0" borderId="9" xfId="33" applyNumberFormat="1" applyFont="1" applyBorder="1" applyProtection="1">
      <alignment/>
      <protection locked="0"/>
    </xf>
    <xf numFmtId="175" fontId="11" fillId="0" borderId="0" xfId="33" applyNumberFormat="1" applyFont="1" applyBorder="1" applyAlignment="1" applyProtection="1">
      <alignment horizontal="right"/>
      <protection locked="0"/>
    </xf>
    <xf numFmtId="0" fontId="16" fillId="0" borderId="9" xfId="33" applyNumberFormat="1" applyFont="1" applyBorder="1" applyProtection="1">
      <alignment/>
      <protection locked="0"/>
    </xf>
    <xf numFmtId="175" fontId="11" fillId="0" borderId="3" xfId="33" applyNumberFormat="1" applyFont="1" applyBorder="1" applyAlignment="1" applyProtection="1">
      <alignment horizontal="right"/>
      <protection locked="0"/>
    </xf>
    <xf numFmtId="175" fontId="11" fillId="0" borderId="9" xfId="33" applyNumberFormat="1" applyFont="1" applyBorder="1" applyProtection="1">
      <alignment/>
      <protection locked="0"/>
    </xf>
    <xf numFmtId="0" fontId="11" fillId="0" borderId="17" xfId="33" applyNumberFormat="1" applyFont="1" applyBorder="1" applyProtection="1">
      <alignment/>
      <protection locked="0"/>
    </xf>
    <xf numFmtId="175" fontId="11" fillId="0" borderId="9" xfId="33" applyNumberFormat="1" applyFont="1" applyBorder="1" applyAlignment="1" applyProtection="1">
      <alignment horizontal="right"/>
      <protection locked="0"/>
    </xf>
    <xf numFmtId="0" fontId="17" fillId="0" borderId="12" xfId="33" applyFont="1" applyBorder="1" applyAlignment="1">
      <alignment horizontal="centerContinuous" vertical="center"/>
    </xf>
    <xf numFmtId="0" fontId="17" fillId="0" borderId="13" xfId="33" applyFont="1" applyBorder="1" applyAlignment="1">
      <alignment horizontal="centerContinuous" vertical="center"/>
    </xf>
    <xf numFmtId="0" fontId="16" fillId="0" borderId="1" xfId="33" applyFont="1" applyBorder="1" applyAlignment="1">
      <alignment horizontal="right"/>
    </xf>
    <xf numFmtId="0" fontId="11" fillId="0" borderId="2" xfId="33" applyFont="1" applyBorder="1" applyAlignment="1">
      <alignment horizontal="right"/>
    </xf>
    <xf numFmtId="0" fontId="16" fillId="0" borderId="4" xfId="33" applyFont="1" applyBorder="1" applyAlignment="1">
      <alignment horizontal="right"/>
    </xf>
    <xf numFmtId="0" fontId="11" fillId="0" borderId="0" xfId="33" applyFont="1" applyBorder="1" applyAlignment="1">
      <alignment horizontal="right"/>
    </xf>
    <xf numFmtId="0" fontId="11" fillId="0" borderId="5" xfId="33" applyFont="1" applyBorder="1" applyAlignment="1">
      <alignment horizontal="right"/>
    </xf>
    <xf numFmtId="0" fontId="11" fillId="0" borderId="11" xfId="33" applyFont="1" applyBorder="1" applyAlignment="1">
      <alignment horizontal="right"/>
    </xf>
    <xf numFmtId="0" fontId="11" fillId="0" borderId="12" xfId="33" applyNumberFormat="1" applyFont="1" applyBorder="1" applyAlignment="1" applyProtection="1">
      <alignment vertical="center"/>
      <protection locked="0"/>
    </xf>
    <xf numFmtId="0" fontId="11" fillId="0" borderId="13" xfId="33" applyNumberFormat="1" applyFont="1" applyBorder="1" applyAlignment="1" applyProtection="1">
      <alignment vertical="center"/>
      <protection locked="0"/>
    </xf>
    <xf numFmtId="175" fontId="11" fillId="0" borderId="13" xfId="33" applyNumberFormat="1" applyFont="1" applyBorder="1" applyAlignment="1" applyProtection="1">
      <alignment vertical="center"/>
      <protection locked="0"/>
    </xf>
    <xf numFmtId="0" fontId="11" fillId="0" borderId="14" xfId="33" applyFont="1" applyBorder="1" applyAlignment="1">
      <alignment vertical="center"/>
    </xf>
    <xf numFmtId="175" fontId="11" fillId="0" borderId="9" xfId="33" applyNumberFormat="1" applyFont="1" applyBorder="1">
      <alignment/>
    </xf>
    <xf numFmtId="175" fontId="11" fillId="0" borderId="2" xfId="33" applyNumberFormat="1" applyFont="1" applyBorder="1">
      <alignment/>
    </xf>
    <xf numFmtId="0" fontId="16" fillId="0" borderId="1" xfId="33" applyNumberFormat="1" applyFont="1" applyBorder="1" applyProtection="1">
      <alignment/>
      <protection locked="0"/>
    </xf>
    <xf numFmtId="175" fontId="16" fillId="0" borderId="2" xfId="33" applyNumberFormat="1" applyFont="1" applyBorder="1" applyProtection="1">
      <alignment/>
      <protection locked="0"/>
    </xf>
    <xf numFmtId="0" fontId="17" fillId="0" borderId="14" xfId="33" applyFont="1" applyBorder="1" applyAlignment="1">
      <alignment horizontal="centerContinuous" vertical="center"/>
    </xf>
    <xf numFmtId="0" fontId="11" fillId="0" borderId="9" xfId="33" applyFont="1" applyBorder="1" applyAlignment="1">
      <alignment horizontal="right"/>
    </xf>
    <xf numFmtId="0" fontId="11" fillId="0" borderId="6" xfId="33" applyFont="1" applyBorder="1" applyAlignment="1">
      <alignment horizontal="right"/>
    </xf>
    <xf numFmtId="175" fontId="17" fillId="0" borderId="13" xfId="33" applyNumberFormat="1" applyFont="1" applyBorder="1" applyAlignment="1">
      <alignment horizontal="centerContinuous" vertical="center"/>
    </xf>
    <xf numFmtId="175" fontId="17" fillId="0" borderId="14" xfId="33" applyNumberFormat="1" applyFont="1" applyBorder="1" applyAlignment="1">
      <alignment horizontal="centerContinuous" vertical="center"/>
    </xf>
    <xf numFmtId="0" fontId="11" fillId="0" borderId="0" xfId="33" applyFont="1" applyAlignment="1">
      <alignment horizontal="right"/>
    </xf>
    <xf numFmtId="0" fontId="28" fillId="0" borderId="0" xfId="33" applyFont="1" applyAlignment="1">
      <alignment horizontal="right"/>
    </xf>
    <xf numFmtId="175" fontId="11" fillId="0" borderId="14" xfId="33" applyNumberFormat="1" applyFont="1" applyBorder="1" applyAlignment="1" applyProtection="1">
      <alignment vertical="center"/>
      <protection locked="0"/>
    </xf>
    <xf numFmtId="0" fontId="11" fillId="0" borderId="13" xfId="33" applyFont="1" applyBorder="1" applyAlignment="1">
      <alignment vertical="center"/>
    </xf>
    <xf numFmtId="175" fontId="11" fillId="0" borderId="11" xfId="33" applyNumberFormat="1" applyFont="1" applyBorder="1">
      <alignment/>
    </xf>
    <xf numFmtId="175" fontId="11" fillId="0" borderId="6" xfId="33" applyNumberFormat="1" applyFont="1" applyBorder="1">
      <alignment/>
    </xf>
    <xf numFmtId="175" fontId="11" fillId="0" borderId="3" xfId="33" applyNumberFormat="1" applyFont="1" applyBorder="1">
      <alignment/>
    </xf>
    <xf numFmtId="0" fontId="11" fillId="0" borderId="18" xfId="33" applyFont="1" applyBorder="1">
      <alignment/>
    </xf>
    <xf numFmtId="0" fontId="11" fillId="0" borderId="19" xfId="33" applyFont="1" applyBorder="1">
      <alignment/>
    </xf>
    <xf numFmtId="175" fontId="11" fillId="0" borderId="19" xfId="33" applyNumberFormat="1" applyFont="1" applyBorder="1">
      <alignment/>
    </xf>
    <xf numFmtId="175" fontId="11" fillId="0" borderId="20" xfId="33" applyNumberFormat="1" applyFont="1" applyBorder="1">
      <alignment/>
    </xf>
    <xf numFmtId="0" fontId="11" fillId="0" borderId="12" xfId="33" applyFont="1" applyBorder="1">
      <alignment/>
    </xf>
    <xf numFmtId="0" fontId="11" fillId="0" borderId="13" xfId="33" applyFont="1" applyBorder="1">
      <alignment/>
    </xf>
    <xf numFmtId="175" fontId="11" fillId="0" borderId="13" xfId="33" applyNumberFormat="1" applyFont="1" applyBorder="1">
      <alignment/>
    </xf>
    <xf numFmtId="175" fontId="11" fillId="0" borderId="14" xfId="33" applyNumberFormat="1" applyFont="1" applyBorder="1">
      <alignment/>
    </xf>
    <xf numFmtId="0" fontId="11" fillId="0" borderId="0" xfId="33" applyFont="1" applyBorder="1" quotePrefix="1">
      <alignment/>
    </xf>
    <xf numFmtId="175" fontId="11" fillId="0" borderId="0" xfId="33" applyNumberFormat="1" applyFont="1" applyProtection="1">
      <alignment/>
      <protection locked="0"/>
    </xf>
    <xf numFmtId="14" fontId="11" fillId="0" borderId="5" xfId="25" applyNumberFormat="1" applyFont="1" applyBorder="1" applyAlignment="1">
      <alignment horizontal="left"/>
      <protection locked="0"/>
    </xf>
    <xf numFmtId="14" fontId="11" fillId="0" borderId="11" xfId="25" applyNumberFormat="1" applyFont="1" applyBorder="1" applyAlignment="1">
      <alignment horizontal="left"/>
      <protection locked="0"/>
    </xf>
    <xf numFmtId="14" fontId="11" fillId="0" borderId="5" xfId="25" applyNumberFormat="1" applyFont="1" applyBorder="1" applyAlignment="1" quotePrefix="1">
      <alignment horizontal="left"/>
      <protection locked="0"/>
    </xf>
    <xf numFmtId="14" fontId="11" fillId="0" borderId="5" xfId="27" applyNumberFormat="1" applyFont="1" applyBorder="1" applyAlignment="1" quotePrefix="1">
      <alignment horizontal="left"/>
    </xf>
    <xf numFmtId="14" fontId="11" fillId="0" borderId="11" xfId="27" applyNumberFormat="1" applyFont="1" applyBorder="1" applyAlignment="1">
      <alignment horizontal="left"/>
    </xf>
    <xf numFmtId="14" fontId="11" fillId="0" borderId="5" xfId="29" applyNumberFormat="1" applyFont="1" applyBorder="1" applyAlignment="1" quotePrefix="1">
      <alignment horizontal="left"/>
    </xf>
    <xf numFmtId="14" fontId="11" fillId="0" borderId="11" xfId="29" applyNumberFormat="1" applyFont="1" applyBorder="1" applyAlignment="1">
      <alignment horizontal="left"/>
    </xf>
    <xf numFmtId="14" fontId="11" fillId="0" borderId="5" xfId="31" applyNumberFormat="1" applyFont="1" applyBorder="1" applyAlignment="1" quotePrefix="1">
      <alignment horizontal="left"/>
    </xf>
    <xf numFmtId="14" fontId="11" fillId="0" borderId="11" xfId="31" applyNumberFormat="1" applyFont="1" applyBorder="1" applyAlignment="1">
      <alignment horizontal="left"/>
    </xf>
  </cellXfs>
  <cellStyles count="25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88T0" xfId="23"/>
    <cellStyle name="Normal_GRADRESP" xfId="24"/>
    <cellStyle name="Normal_PART1" xfId="25"/>
    <cellStyle name="Normal_PART26" xfId="26"/>
    <cellStyle name="Normal_PART35" xfId="27"/>
    <cellStyle name="Normal_PART4" xfId="28"/>
    <cellStyle name="Normal_PART45" xfId="29"/>
    <cellStyle name="Normal_PART5" xfId="30"/>
    <cellStyle name="Normal_PART51" xfId="31"/>
    <cellStyle name="Normal_PART6" xfId="32"/>
    <cellStyle name="Normal_PART61" xfId="33"/>
    <cellStyle name="Normal_Sum15910" xfId="34"/>
    <cellStyle name="Percent" xfId="35"/>
    <cellStyle name="Percents" xfId="36"/>
    <cellStyle name="Titles" xfId="37"/>
    <cellStyle name="Underline cells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8875"/>
          <c:h val="0.755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PART1!$B$72:$B$78</c:f>
              <c:strCache/>
            </c:strRef>
          </c:cat>
          <c:val>
            <c:numRef>
              <c:f>PART1!$E$72:$E$78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27944658"/>
        <c:axId val="50175331"/>
      </c:barChart>
      <c:catAx>
        <c:axId val="279446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175331"/>
        <c:crosses val="autoZero"/>
        <c:auto val="0"/>
        <c:lblOffset val="100"/>
        <c:noMultiLvlLbl val="0"/>
      </c:catAx>
      <c:valAx>
        <c:axId val="50175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44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/>
            </c:numRef>
          </c:val>
        </c:ser>
        <c:axId val="48924796"/>
        <c:axId val="37669981"/>
      </c:barChart>
      <c:catAx>
        <c:axId val="48924796"/>
        <c:scaling>
          <c:orientation val="minMax"/>
        </c:scaling>
        <c:axPos val="b"/>
        <c:delete val="1"/>
        <c:majorTickMark val="out"/>
        <c:minorTickMark val="none"/>
        <c:tickLblPos val="nextTo"/>
        <c:crossAx val="37669981"/>
        <c:crosses val="autoZero"/>
        <c:auto val="1"/>
        <c:lblOffset val="100"/>
        <c:noMultiLvlLbl val="0"/>
      </c:catAx>
      <c:valAx>
        <c:axId val="3766998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24796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/>
            </c:numRef>
          </c:val>
        </c:ser>
        <c:axId val="3485510"/>
        <c:axId val="31369591"/>
      </c:barChart>
      <c:catAx>
        <c:axId val="3485510"/>
        <c:scaling>
          <c:orientation val="minMax"/>
        </c:scaling>
        <c:axPos val="b"/>
        <c:delete val="1"/>
        <c:majorTickMark val="out"/>
        <c:minorTickMark val="none"/>
        <c:tickLblPos val="nextTo"/>
        <c:crossAx val="31369591"/>
        <c:crosses val="autoZero"/>
        <c:auto val="1"/>
        <c:lblOffset val="100"/>
        <c:noMultiLvlLbl val="0"/>
      </c:catAx>
      <c:valAx>
        <c:axId val="3136959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551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6"/>
          <c:w val="0.911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/>
            </c:numRef>
          </c:val>
        </c:ser>
        <c:axId val="13890864"/>
        <c:axId val="57908913"/>
      </c:barChart>
      <c:catAx>
        <c:axId val="13890864"/>
        <c:scaling>
          <c:orientation val="minMax"/>
        </c:scaling>
        <c:axPos val="b"/>
        <c:delete val="1"/>
        <c:majorTickMark val="out"/>
        <c:minorTickMark val="none"/>
        <c:tickLblPos val="nextTo"/>
        <c:crossAx val="57908913"/>
        <c:crosses val="autoZero"/>
        <c:auto val="1"/>
        <c:lblOffset val="100"/>
        <c:noMultiLvlLbl val="0"/>
      </c:catAx>
      <c:valAx>
        <c:axId val="5790891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9086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/>
            </c:numRef>
          </c:val>
        </c:ser>
        <c:axId val="51418170"/>
        <c:axId val="60110347"/>
      </c:barChart>
      <c:catAx>
        <c:axId val="51418170"/>
        <c:scaling>
          <c:orientation val="minMax"/>
        </c:scaling>
        <c:axPos val="b"/>
        <c:delete val="1"/>
        <c:majorTickMark val="out"/>
        <c:minorTickMark val="none"/>
        <c:tickLblPos val="nextTo"/>
        <c:crossAx val="60110347"/>
        <c:crosses val="autoZero"/>
        <c:auto val="1"/>
        <c:lblOffset val="100"/>
        <c:noMultiLvlLbl val="0"/>
      </c:catAx>
      <c:valAx>
        <c:axId val="6011034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1817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/>
            </c:numRef>
          </c:val>
        </c:ser>
        <c:axId val="4122212"/>
        <c:axId val="37099909"/>
      </c:barChart>
      <c:catAx>
        <c:axId val="4122212"/>
        <c:scaling>
          <c:orientation val="minMax"/>
        </c:scaling>
        <c:axPos val="b"/>
        <c:delete val="1"/>
        <c:majorTickMark val="out"/>
        <c:minorTickMark val="none"/>
        <c:tickLblPos val="nextTo"/>
        <c:crossAx val="37099909"/>
        <c:crosses val="autoZero"/>
        <c:auto val="1"/>
        <c:lblOffset val="100"/>
        <c:noMultiLvlLbl val="0"/>
      </c:catAx>
      <c:valAx>
        <c:axId val="3709990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2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PART4!$B$53:$B$57</c:f>
              <c:strCache/>
            </c:strRef>
          </c:cat>
          <c:val>
            <c:numRef>
              <c:f>PART4!$E$53:$E$57</c:f>
              <c:numCache/>
            </c:numRef>
          </c:val>
        </c:ser>
        <c:axId val="65463726"/>
        <c:axId val="52302623"/>
      </c:barChart>
      <c:catAx>
        <c:axId val="65463726"/>
        <c:scaling>
          <c:orientation val="minMax"/>
        </c:scaling>
        <c:axPos val="b"/>
        <c:delete val="1"/>
        <c:majorTickMark val="out"/>
        <c:minorTickMark val="none"/>
        <c:tickLblPos val="nextTo"/>
        <c:crossAx val="52302623"/>
        <c:crosses val="autoZero"/>
        <c:auto val="1"/>
        <c:lblOffset val="100"/>
        <c:noMultiLvlLbl val="0"/>
      </c:catAx>
      <c:valAx>
        <c:axId val="52302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37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PART4!$B$61:$B$65</c:f>
              <c:strCache/>
            </c:strRef>
          </c:cat>
          <c:val>
            <c:numRef>
              <c:f>PART4!$E$61:$E$65</c:f>
              <c:numCache/>
            </c:numRef>
          </c:val>
        </c:ser>
        <c:axId val="961560"/>
        <c:axId val="8654041"/>
      </c:barChart>
      <c:catAx>
        <c:axId val="961560"/>
        <c:scaling>
          <c:orientation val="minMax"/>
        </c:scaling>
        <c:axPos val="b"/>
        <c:delete val="1"/>
        <c:majorTickMark val="out"/>
        <c:minorTickMark val="none"/>
        <c:tickLblPos val="nextTo"/>
        <c:crossAx val="8654041"/>
        <c:crosses val="autoZero"/>
        <c:auto val="1"/>
        <c:lblOffset val="100"/>
        <c:noMultiLvlLbl val="0"/>
      </c:catAx>
      <c:valAx>
        <c:axId val="865404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PART4!$B$69:$B$73</c:f>
              <c:strCache/>
            </c:strRef>
          </c:cat>
          <c:val>
            <c:numRef>
              <c:f>PART4!$E$69:$E$73</c:f>
              <c:numCache/>
            </c:numRef>
          </c:val>
        </c:ser>
        <c:axId val="10777506"/>
        <c:axId val="29888691"/>
      </c:barChart>
      <c:catAx>
        <c:axId val="10777506"/>
        <c:scaling>
          <c:orientation val="minMax"/>
        </c:scaling>
        <c:axPos val="b"/>
        <c:delete val="1"/>
        <c:majorTickMark val="out"/>
        <c:minorTickMark val="none"/>
        <c:tickLblPos val="nextTo"/>
        <c:crossAx val="29888691"/>
        <c:crosses val="autoZero"/>
        <c:auto val="1"/>
        <c:lblOffset val="100"/>
        <c:noMultiLvlLbl val="0"/>
      </c:catAx>
      <c:valAx>
        <c:axId val="2988869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10777506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15"/>
          <c:y val="0.43675"/>
          <c:w val="0.71925"/>
          <c:h val="0.39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Part5!$B$11:$B$14</c:f>
              <c:strCache/>
            </c:strRef>
          </c:cat>
          <c:val>
            <c:numRef>
              <c:f>Part5!$C$11:$C$14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925"/>
          <c:y val="0.46775"/>
          <c:w val="0.695"/>
          <c:h val="0.41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Part5!$B$18:$B$21</c:f>
              <c:strCache/>
            </c:strRef>
          </c:cat>
          <c:val>
            <c:numRef>
              <c:f>Part5!$C$18:$C$21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895"/>
          <c:w val="0.49275"/>
          <c:h val="0.70325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725"/>
          <c:y val="0.2895"/>
          <c:w val="0.52"/>
          <c:h val="0.47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Part5!$B$25:$B$28</c:f>
              <c:strCache/>
            </c:strRef>
          </c:cat>
          <c:val>
            <c:numRef>
              <c:f>Part5!$C$25:$C$28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75"/>
          <c:y val="0.4315"/>
          <c:w val="0.7725"/>
          <c:h val="0.36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Part5!$B$37:$B$39</c:f>
              <c:strCache/>
            </c:strRef>
          </c:cat>
          <c:val>
            <c:numRef>
              <c:f>Part5!$C$37:$C$39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48"/>
          <c:w val="0.727"/>
          <c:h val="0.42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/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Part5!$B$31:$B$34</c:f>
              <c:strCache/>
            </c:strRef>
          </c:cat>
          <c:val>
            <c:numRef>
              <c:f>Part5!$C$31:$C$34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55"/>
          <c:w val="0.95775"/>
          <c:h val="0.79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PART6!$N$14</c:f>
              <c:strCache>
                <c:ptCount val="1"/>
                <c:pt idx="0">
                  <c:v>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PART6!$O$14:$Z$14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PART6!$N$15</c:f>
              <c:strCache>
                <c:ptCount val="1"/>
                <c:pt idx="0">
                  <c:v>Very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PART6!$O$15:$Z$15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PART6!$N$16</c:f>
              <c:strCache>
                <c:ptCount val="1"/>
                <c:pt idx="0">
                  <c:v>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PART6!$O$16:$Z$16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PART6!$N$17</c:f>
              <c:strCache>
                <c:ptCount val="1"/>
                <c:pt idx="0">
                  <c:v>Slightly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PART6!$O$17:$Z$17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PART6!$N$18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PART6!$O$18:$Z$18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50"/>
        <c:axId val="562764"/>
        <c:axId val="5064877"/>
      </c:barChart>
      <c:catAx>
        <c:axId val="5627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5064877"/>
        <c:crosses val="autoZero"/>
        <c:auto val="1"/>
        <c:lblOffset val="100"/>
        <c:noMultiLvlLbl val="0"/>
      </c:catAx>
      <c:valAx>
        <c:axId val="5064877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562764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8775"/>
          <c:w val="0.6305"/>
          <c:h val="0.0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SIUE Effectiveness in  . . . .       
</a:t>
            </a:r>
          </a:p>
        </c:rich>
      </c:tx>
      <c:layout>
        <c:manualLayout>
          <c:xMode val="factor"/>
          <c:yMode val="factor"/>
          <c:x val="-0.25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55"/>
          <c:w val="0.963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PART6!$O$13:$Z$13</c:f>
              <c:strCache/>
            </c:strRef>
          </c:cat>
          <c:val>
            <c:numRef>
              <c:f>PART6!$O$22:$Z$22</c:f>
              <c:numCache/>
            </c:numRef>
          </c:val>
        </c:ser>
        <c:axId val="45583894"/>
        <c:axId val="7601863"/>
      </c:barChart>
      <c:catAx>
        <c:axId val="455838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7601863"/>
        <c:crosses val="autoZero"/>
        <c:auto val="1"/>
        <c:lblOffset val="100"/>
        <c:noMultiLvlLbl val="0"/>
      </c:catAx>
      <c:valAx>
        <c:axId val="76018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58389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PART6!$O$120:$Q$120</c:f>
              <c:strCache/>
            </c:strRef>
          </c:cat>
          <c:val>
            <c:numRef>
              <c:f>PART6!$O$127:$Q$127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307904"/>
        <c:axId val="11771137"/>
      </c:barChart>
      <c:catAx>
        <c:axId val="13079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771137"/>
        <c:crosses val="autoZero"/>
        <c:auto val="1"/>
        <c:lblOffset val="100"/>
        <c:noMultiLvlLbl val="0"/>
      </c:catAx>
      <c:valAx>
        <c:axId val="117711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07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75"/>
          <c:w val="1"/>
          <c:h val="0.805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PART6!$O$151:$V$151</c:f>
              <c:strCache/>
            </c:strRef>
          </c:cat>
          <c:val>
            <c:numRef>
              <c:f>PART6!$O$160:$V$160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831370"/>
        <c:axId val="13938011"/>
      </c:barChart>
      <c:catAx>
        <c:axId val="388313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938011"/>
        <c:crosses val="autoZero"/>
        <c:auto val="1"/>
        <c:lblOffset val="100"/>
        <c:noMultiLvlLbl val="0"/>
      </c:catAx>
      <c:valAx>
        <c:axId val="139380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831370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PART6!$B$139:$B$143</c:f>
              <c:strCache/>
            </c:strRef>
          </c:cat>
          <c:val>
            <c:numRef>
              <c:f>PART6!$E$139:$E$143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333236"/>
        <c:axId val="55237077"/>
      </c:barChart>
      <c:catAx>
        <c:axId val="5833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237077"/>
        <c:crosses val="autoZero"/>
        <c:auto val="1"/>
        <c:lblOffset val="100"/>
        <c:noMultiLvlLbl val="0"/>
      </c:catAx>
      <c:valAx>
        <c:axId val="55237077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33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"/>
          <c:y val="0.34975"/>
          <c:w val="0.413"/>
          <c:h val="0.5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37575"/>
          <c:w val="0.3825"/>
          <c:h val="0.54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Unrelated </a:t>
                    </a:r>
                    <a:r>
                      <a:rPr lang="en-US" cap="none" sz="600" b="0" i="0" u="none" baseline="0"/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Unrelated  </a:t>
                    </a:r>
                    <a:r>
                      <a:rPr lang="en-US" cap="none" sz="600" b="0" i="0" u="none" baseline="0"/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Unrelated </a:t>
                    </a:r>
                    <a:r>
                      <a:rPr lang="en-US" cap="none" sz="600" b="0" i="0" u="none" baseline="0"/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95"/>
          <c:w val="0.60675"/>
          <c:h val="0.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75"/>
          <c:y val="0.33375"/>
          <c:w val="0.47075"/>
          <c:h val="0.62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725"/>
          <c:y val="0.40875"/>
          <c:w val="0.4795"/>
          <c:h val="0.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PART2!$B$36:$B$41</c:f>
              <c:strCache/>
            </c:strRef>
          </c:cat>
          <c:val>
            <c:numRef>
              <c:f>PART2!$C$36:$C$41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38175"/>
          <c:w val="0.453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Present Attitude Towards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3615"/>
          <c:w val="0.634"/>
          <c:h val="0.6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Strongly  Positive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Positive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/>
                      <a:t>Somewh  Positiv</a:t>
                    </a:r>
                    <a:r>
                      <a:rPr lang="en-US" cap="none" sz="600" b="0" i="0" u="none" baseline="0"/>
                      <a:t>e  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Somewh 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 Strongly 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PART3!$B$20:$B$25</c:f>
              <c:strCache/>
            </c:strRef>
          </c:cat>
          <c:val>
            <c:numRef>
              <c:f>PART3!$C$20:$C$25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0.7725</cdr:x>
      <cdr:y>0.13875</cdr:y>
    </cdr:from>
    <cdr:to>
      <cdr:x>0.7725</cdr:x>
      <cdr:y>0.2065</cdr:y>
    </cdr:to>
    <cdr:sp>
      <cdr:nvSpPr>
        <cdr:cNvPr id="1" name="Line 1"/>
        <cdr:cNvSpPr>
          <a:spLocks/>
        </cdr:cNvSpPr>
      </cdr:nvSpPr>
      <cdr:spPr>
        <a:xfrm flipV="1">
          <a:off x="3524250" y="771525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197</xdr:row>
      <xdr:rowOff>0</xdr:rowOff>
    </xdr:from>
    <xdr:to>
      <xdr:col>1</xdr:col>
      <xdr:colOff>962025</xdr:colOff>
      <xdr:row>197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8320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616</xdr:row>
      <xdr:rowOff>0</xdr:rowOff>
    </xdr:from>
    <xdr:to>
      <xdr:col>7</xdr:col>
      <xdr:colOff>800100</xdr:colOff>
      <xdr:row>616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88458675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20926425" y="628650"/>
        <a:ext cx="4572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895350</xdr:colOff>
      <xdr:row>4</xdr:row>
      <xdr:rowOff>76200</xdr:rowOff>
    </xdr:from>
    <xdr:to>
      <xdr:col>15</xdr:col>
      <xdr:colOff>180975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12220575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47625</xdr:rowOff>
    </xdr:from>
    <xdr:to>
      <xdr:col>14</xdr:col>
      <xdr:colOff>828675</xdr:colOff>
      <xdr:row>5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553700" y="695325"/>
          <a:ext cx="1600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6" name="Chart 6"/>
        <xdr:cNvGraphicFramePr/>
      </xdr:nvGraphicFramePr>
      <xdr:xfrm>
        <a:off x="5162550" y="771525"/>
        <a:ext cx="4457700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50</xdr:row>
      <xdr:rowOff>123825</xdr:rowOff>
    </xdr:from>
    <xdr:to>
      <xdr:col>10</xdr:col>
      <xdr:colOff>742950</xdr:colOff>
      <xdr:row>65</xdr:row>
      <xdr:rowOff>104775</xdr:rowOff>
    </xdr:to>
    <xdr:graphicFrame>
      <xdr:nvGraphicFramePr>
        <xdr:cNvPr id="7" name="Chart 7"/>
        <xdr:cNvGraphicFramePr/>
      </xdr:nvGraphicFramePr>
      <xdr:xfrm>
        <a:off x="5162550" y="7400925"/>
        <a:ext cx="43624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100</xdr:row>
      <xdr:rowOff>123825</xdr:rowOff>
    </xdr:from>
    <xdr:to>
      <xdr:col>10</xdr:col>
      <xdr:colOff>771525</xdr:colOff>
      <xdr:row>129</xdr:row>
      <xdr:rowOff>123825</xdr:rowOff>
    </xdr:to>
    <xdr:graphicFrame>
      <xdr:nvGraphicFramePr>
        <xdr:cNvPr id="8" name="Chart 8"/>
        <xdr:cNvGraphicFramePr/>
      </xdr:nvGraphicFramePr>
      <xdr:xfrm>
        <a:off x="5181600" y="14516100"/>
        <a:ext cx="437197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67</xdr:row>
      <xdr:rowOff>9525</xdr:rowOff>
    </xdr:from>
    <xdr:to>
      <xdr:col>10</xdr:col>
      <xdr:colOff>771525</xdr:colOff>
      <xdr:row>86</xdr:row>
      <xdr:rowOff>133350</xdr:rowOff>
    </xdr:to>
    <xdr:graphicFrame>
      <xdr:nvGraphicFramePr>
        <xdr:cNvPr id="9" name="Chart 9"/>
        <xdr:cNvGraphicFramePr/>
      </xdr:nvGraphicFramePr>
      <xdr:xfrm>
        <a:off x="5162550" y="9734550"/>
        <a:ext cx="4391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0.38025</cdr:y>
    </cdr:from>
    <cdr:to>
      <cdr:x>0.4</cdr:x>
      <cdr:y>0.38025</cdr:y>
    </cdr:to>
    <cdr:sp>
      <cdr:nvSpPr>
        <cdr:cNvPr id="1" name="Line 1"/>
        <cdr:cNvSpPr>
          <a:spLocks/>
        </cdr:cNvSpPr>
      </cdr:nvSpPr>
      <cdr:spPr>
        <a:xfrm flipV="1">
          <a:off x="1295400" y="1019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0.29725</cdr:y>
    </cdr:from>
    <cdr:to>
      <cdr:x>0.45125</cdr:x>
      <cdr:y>0.35175</cdr:y>
    </cdr:to>
    <cdr:sp>
      <cdr:nvSpPr>
        <cdr:cNvPr id="2" name="Line 2"/>
        <cdr:cNvSpPr>
          <a:spLocks/>
        </cdr:cNvSpPr>
      </cdr:nvSpPr>
      <cdr:spPr>
        <a:xfrm>
          <a:off x="1295400" y="800100"/>
          <a:ext cx="409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376</xdr:row>
      <xdr:rowOff>9525</xdr:rowOff>
    </xdr:from>
    <xdr:to>
      <xdr:col>1</xdr:col>
      <xdr:colOff>2019300</xdr:colOff>
      <xdr:row>377</xdr:row>
      <xdr:rowOff>104775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55330725"/>
          <a:ext cx="21050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2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201</xdr:row>
      <xdr:rowOff>0</xdr:rowOff>
    </xdr:from>
    <xdr:to>
      <xdr:col>1</xdr:col>
      <xdr:colOff>2047875</xdr:colOff>
      <xdr:row>202</xdr:row>
      <xdr:rowOff>419100</xdr:rowOff>
    </xdr:to>
    <xdr:sp>
      <xdr:nvSpPr>
        <xdr:cNvPr id="3" name="Text 38"/>
        <xdr:cNvSpPr txBox="1">
          <a:spLocks noChangeArrowheads="1"/>
        </xdr:cNvSpPr>
      </xdr:nvSpPr>
      <xdr:spPr>
        <a:xfrm>
          <a:off x="47625" y="29365575"/>
          <a:ext cx="21621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4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5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6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7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8" name="Chart 11"/>
        <xdr:cNvGraphicFramePr/>
      </xdr:nvGraphicFramePr>
      <xdr:xfrm>
        <a:off x="4705350" y="14487525"/>
        <a:ext cx="370522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0.36025</cdr:y>
    </cdr:from>
    <cdr:to>
      <cdr:x>0.4645</cdr:x>
      <cdr:y>0.40125</cdr:y>
    </cdr:to>
    <cdr:sp>
      <cdr:nvSpPr>
        <cdr:cNvPr id="1" name="Line 1"/>
        <cdr:cNvSpPr>
          <a:spLocks/>
        </cdr:cNvSpPr>
      </cdr:nvSpPr>
      <cdr:spPr>
        <a:xfrm>
          <a:off x="1352550" y="942975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0.48725</cdr:x>
      <cdr:y>0.36025</cdr:y>
    </cdr:from>
    <cdr:to>
      <cdr:x>0.51975</cdr:x>
      <cdr:y>0.40025</cdr:y>
    </cdr:to>
    <cdr:sp>
      <cdr:nvSpPr>
        <cdr:cNvPr id="2" name="Line 2"/>
        <cdr:cNvSpPr>
          <a:spLocks/>
        </cdr:cNvSpPr>
      </cdr:nvSpPr>
      <cdr:spPr>
        <a:xfrm flipH="1">
          <a:off x="1495425" y="94297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128</xdr:row>
      <xdr:rowOff>28575</xdr:rowOff>
    </xdr:from>
    <xdr:to>
      <xdr:col>10</xdr:col>
      <xdr:colOff>723900</xdr:colOff>
      <xdr:row>130</xdr:row>
      <xdr:rowOff>76200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19545300"/>
          <a:ext cx="8867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"Other" includes American Indian/Alaskan Native, Asian/Pacific Islander, Hispanic, and Non-Resident Alien.
6/27/2005
</a:t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10</xdr:col>
      <xdr:colOff>685800</xdr:colOff>
      <xdr:row>137</xdr:row>
      <xdr:rowOff>142875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20850225"/>
          <a:ext cx="8867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4" name="Chart 4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0.354</cdr:y>
    </cdr:from>
    <cdr:to>
      <cdr:x>0.462</cdr:x>
      <cdr:y>0.3875</cdr:y>
    </cdr:to>
    <cdr:sp>
      <cdr:nvSpPr>
        <cdr:cNvPr id="1" name="Line 1"/>
        <cdr:cNvSpPr>
          <a:spLocks/>
        </cdr:cNvSpPr>
      </cdr:nvSpPr>
      <cdr:spPr>
        <a:xfrm>
          <a:off x="1447800" y="1000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0.3875</cdr:y>
    </cdr:from>
    <cdr:to>
      <cdr:x>0.38</cdr:x>
      <cdr:y>0.4115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0.354</cdr:y>
    </cdr:from>
    <cdr:to>
      <cdr:x>0.491</cdr:x>
      <cdr:y>0.3875</cdr:y>
    </cdr:to>
    <cdr:sp>
      <cdr:nvSpPr>
        <cdr:cNvPr id="3" name="Line 3"/>
        <cdr:cNvSpPr>
          <a:spLocks/>
        </cdr:cNvSpPr>
      </cdr:nvSpPr>
      <cdr:spPr>
        <a:xfrm flipH="1">
          <a:off x="1628775" y="100012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1619250</xdr:colOff>
      <xdr:row>57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8696325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25</xdr:row>
      <xdr:rowOff>9525</xdr:rowOff>
    </xdr:from>
    <xdr:to>
      <xdr:col>10</xdr:col>
      <xdr:colOff>752475</xdr:colOff>
      <xdr:row>39</xdr:row>
      <xdr:rowOff>95250</xdr:rowOff>
    </xdr:to>
    <xdr:graphicFrame>
      <xdr:nvGraphicFramePr>
        <xdr:cNvPr id="4" name="Chart 4"/>
        <xdr:cNvGraphicFramePr/>
      </xdr:nvGraphicFramePr>
      <xdr:xfrm>
        <a:off x="7419975" y="3657600"/>
        <a:ext cx="19621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29</xdr:row>
      <xdr:rowOff>114300</xdr:rowOff>
    </xdr:from>
    <xdr:to>
      <xdr:col>9</xdr:col>
      <xdr:colOff>571500</xdr:colOff>
      <xdr:row>30</xdr:row>
      <xdr:rowOff>190500</xdr:rowOff>
    </xdr:to>
    <xdr:sp>
      <xdr:nvSpPr>
        <xdr:cNvPr id="5" name="Line 5"/>
        <xdr:cNvSpPr>
          <a:spLocks/>
        </xdr:cNvSpPr>
      </xdr:nvSpPr>
      <xdr:spPr>
        <a:xfrm flipH="1">
          <a:off x="8334375" y="4505325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390525</xdr:colOff>
      <xdr:row>29</xdr:row>
      <xdr:rowOff>133350</xdr:rowOff>
    </xdr:from>
    <xdr:to>
      <xdr:col>9</xdr:col>
      <xdr:colOff>466725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229600" y="452437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161925</xdr:colOff>
      <xdr:row>30</xdr:row>
      <xdr:rowOff>76200</xdr:rowOff>
    </xdr:from>
    <xdr:to>
      <xdr:col>9</xdr:col>
      <xdr:colOff>314325</xdr:colOff>
      <xdr:row>30</xdr:row>
      <xdr:rowOff>152400</xdr:rowOff>
    </xdr:to>
    <xdr:sp>
      <xdr:nvSpPr>
        <xdr:cNvPr id="7" name="Line 7"/>
        <xdr:cNvSpPr>
          <a:spLocks/>
        </xdr:cNvSpPr>
      </xdr:nvSpPr>
      <xdr:spPr>
        <a:xfrm>
          <a:off x="8001000" y="4610100"/>
          <a:ext cx="1524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161</xdr:row>
      <xdr:rowOff>0</xdr:rowOff>
    </xdr:from>
    <xdr:to>
      <xdr:col>1</xdr:col>
      <xdr:colOff>990600</xdr:colOff>
      <xdr:row>161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2332672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100</xdr:row>
      <xdr:rowOff>0</xdr:rowOff>
    </xdr:from>
    <xdr:to>
      <xdr:col>1</xdr:col>
      <xdr:colOff>457200</xdr:colOff>
      <xdr:row>100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150780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100</xdr:row>
      <xdr:rowOff>0</xdr:rowOff>
    </xdr:from>
    <xdr:to>
      <xdr:col>4</xdr:col>
      <xdr:colOff>828675</xdr:colOff>
      <xdr:row>100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15078075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100</xdr:row>
      <xdr:rowOff>0</xdr:rowOff>
    </xdr:from>
    <xdr:to>
      <xdr:col>8</xdr:col>
      <xdr:colOff>0</xdr:colOff>
      <xdr:row>100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15078075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Black, Non-Hispanic</a:t>
          </a:r>
        </a:p>
      </xdr:txBody>
    </xdr:sp>
    <xdr:clientData/>
  </xdr:twoCellAnchor>
  <xdr:twoCellAnchor>
    <xdr:from>
      <xdr:col>8</xdr:col>
      <xdr:colOff>133350</xdr:colOff>
      <xdr:row>100</xdr:row>
      <xdr:rowOff>0</xdr:rowOff>
    </xdr:from>
    <xdr:to>
      <xdr:col>10</xdr:col>
      <xdr:colOff>723900</xdr:colOff>
      <xdr:row>100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15078075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295275</xdr:colOff>
      <xdr:row>10</xdr:row>
      <xdr:rowOff>0</xdr:rowOff>
    </xdr:from>
    <xdr:to>
      <xdr:col>8</xdr:col>
      <xdr:colOff>38100</xdr:colOff>
      <xdr:row>21</xdr:row>
      <xdr:rowOff>76200</xdr:rowOff>
    </xdr:to>
    <xdr:graphicFrame>
      <xdr:nvGraphicFramePr>
        <xdr:cNvPr id="7" name="Chart 7"/>
        <xdr:cNvGraphicFramePr/>
      </xdr:nvGraphicFramePr>
      <xdr:xfrm>
        <a:off x="4772025" y="1485900"/>
        <a:ext cx="2114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20</xdr:row>
      <xdr:rowOff>38100</xdr:rowOff>
    </xdr:from>
    <xdr:to>
      <xdr:col>10</xdr:col>
      <xdr:colOff>57150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5410200" y="2857500"/>
        <a:ext cx="2933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2.57421875" style="0" customWidth="1"/>
  </cols>
  <sheetData>
    <row r="1" spans="1:7" ht="15.75">
      <c r="A1" s="48" t="s">
        <v>61</v>
      </c>
      <c r="B1" s="106"/>
      <c r="C1" s="107"/>
      <c r="D1" s="107"/>
      <c r="E1" s="107"/>
      <c r="F1" s="107"/>
      <c r="G1" s="107"/>
    </row>
    <row r="2" spans="1:7" ht="15.75">
      <c r="A2" s="108" t="s">
        <v>76</v>
      </c>
      <c r="B2" s="106"/>
      <c r="C2" s="107"/>
      <c r="D2" s="107"/>
      <c r="E2" s="107"/>
      <c r="F2" s="107"/>
      <c r="G2" s="107"/>
    </row>
    <row r="3" spans="1:7" ht="15">
      <c r="A3" s="107"/>
      <c r="B3" s="106"/>
      <c r="C3" s="107"/>
      <c r="D3" s="107"/>
      <c r="E3" s="107"/>
      <c r="F3" s="107"/>
      <c r="G3" s="107"/>
    </row>
    <row r="4" spans="1:7" ht="15">
      <c r="A4" s="107" t="s">
        <v>77</v>
      </c>
      <c r="B4" s="109" t="s">
        <v>1</v>
      </c>
      <c r="C4" s="107"/>
      <c r="D4" s="107"/>
      <c r="E4" s="107"/>
      <c r="F4" s="107"/>
      <c r="G4" s="107"/>
    </row>
    <row r="5" spans="1:7" ht="15">
      <c r="A5" s="107" t="s">
        <v>78</v>
      </c>
      <c r="B5" s="110" t="s">
        <v>0</v>
      </c>
      <c r="C5" s="107"/>
      <c r="D5" s="107"/>
      <c r="E5" s="107"/>
      <c r="F5" s="107"/>
      <c r="G5" s="107"/>
    </row>
    <row r="6" spans="1:7" ht="15">
      <c r="A6" s="107" t="s">
        <v>79</v>
      </c>
      <c r="B6" s="106" t="s">
        <v>80</v>
      </c>
      <c r="C6" s="107"/>
      <c r="D6" s="107"/>
      <c r="E6" s="107"/>
      <c r="F6" s="107"/>
      <c r="G6" s="107"/>
    </row>
    <row r="7" spans="1:7" ht="15">
      <c r="A7" s="107" t="s">
        <v>81</v>
      </c>
      <c r="B7" s="106" t="s">
        <v>82</v>
      </c>
      <c r="C7" s="107"/>
      <c r="D7" s="107"/>
      <c r="E7" s="107"/>
      <c r="F7" s="107"/>
      <c r="G7" s="107"/>
    </row>
    <row r="8" spans="1:7" ht="15">
      <c r="A8" s="107" t="s">
        <v>83</v>
      </c>
      <c r="B8" s="106" t="s">
        <v>84</v>
      </c>
      <c r="C8" s="107"/>
      <c r="D8" s="107"/>
      <c r="E8" s="107"/>
      <c r="F8" s="107"/>
      <c r="G8" s="107"/>
    </row>
    <row r="9" spans="1:7" ht="15">
      <c r="A9" s="107" t="s">
        <v>85</v>
      </c>
      <c r="B9" s="111" t="s">
        <v>86</v>
      </c>
      <c r="C9" s="107"/>
      <c r="D9" s="107"/>
      <c r="E9" s="107"/>
      <c r="F9" s="107"/>
      <c r="G9" s="107"/>
    </row>
    <row r="10" spans="1:7" ht="15">
      <c r="A10" s="107" t="s">
        <v>87</v>
      </c>
      <c r="B10" s="112" t="s">
        <v>88</v>
      </c>
      <c r="C10" s="107"/>
      <c r="D10" s="107"/>
      <c r="E10" s="107"/>
      <c r="F10" s="107"/>
      <c r="G10" s="107"/>
    </row>
    <row r="11" spans="1:8" ht="15">
      <c r="A11" s="107" t="s">
        <v>89</v>
      </c>
      <c r="B11" s="113" t="s">
        <v>90</v>
      </c>
      <c r="C11" s="107"/>
      <c r="D11" s="107"/>
      <c r="E11" s="107"/>
      <c r="F11" s="107"/>
      <c r="G11" s="107"/>
      <c r="H11" s="102"/>
    </row>
    <row r="12" spans="1:9" ht="15">
      <c r="A12" s="114"/>
      <c r="B12" s="115"/>
      <c r="C12" s="114"/>
      <c r="D12" s="114"/>
      <c r="E12" s="114"/>
      <c r="F12" s="114"/>
      <c r="G12" s="114"/>
      <c r="H12" s="1"/>
      <c r="I12" s="1"/>
    </row>
    <row r="13" spans="1:9" ht="12.75">
      <c r="A13" s="116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16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</sheetData>
  <printOptions horizontalCentered="1"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5.28125" style="2" customWidth="1"/>
    <col min="2" max="2" width="9.140625" style="2" customWidth="1"/>
    <col min="3" max="3" width="14.140625" style="2" customWidth="1"/>
    <col min="4" max="4" width="3.57421875" style="2" customWidth="1"/>
    <col min="5" max="5" width="6.140625" style="2" customWidth="1"/>
    <col min="6" max="16384" width="9.140625" style="2" customWidth="1"/>
  </cols>
  <sheetData>
    <row r="1" ht="15.75" customHeight="1">
      <c r="D1" s="3">
        <v>3</v>
      </c>
    </row>
    <row r="2" spans="1:8" ht="15.75">
      <c r="A2" s="4" t="s">
        <v>61</v>
      </c>
      <c r="B2" s="5"/>
      <c r="C2" s="5"/>
      <c r="D2" s="5"/>
      <c r="E2" s="5"/>
      <c r="F2" s="5"/>
      <c r="G2" s="5"/>
      <c r="H2" s="5"/>
    </row>
    <row r="3" spans="1:8" ht="15.75">
      <c r="A3" s="6" t="s">
        <v>67</v>
      </c>
      <c r="B3" s="5"/>
      <c r="C3" s="5"/>
      <c r="D3" s="5"/>
      <c r="E3" s="5"/>
      <c r="F3" s="5"/>
      <c r="G3" s="5"/>
      <c r="H3" s="5"/>
    </row>
    <row r="4" spans="1:8" ht="11.25">
      <c r="A4" s="5"/>
      <c r="B4" s="5"/>
      <c r="C4" s="5"/>
      <c r="D4" s="5"/>
      <c r="E4" s="5"/>
      <c r="F4" s="5"/>
      <c r="G4" s="5"/>
      <c r="H4" s="5"/>
    </row>
    <row r="5" spans="1:8" ht="15">
      <c r="A5" s="7" t="s">
        <v>1</v>
      </c>
      <c r="B5" s="5"/>
      <c r="C5" s="5"/>
      <c r="D5" s="5"/>
      <c r="E5" s="5"/>
      <c r="F5" s="5"/>
      <c r="G5" s="5"/>
      <c r="H5" s="5"/>
    </row>
    <row r="6" spans="1:8" ht="11.25">
      <c r="A6" s="5"/>
      <c r="B6" s="5"/>
      <c r="C6" s="5"/>
      <c r="D6" s="5"/>
      <c r="E6" s="5"/>
      <c r="F6" s="5"/>
      <c r="G6" s="5"/>
      <c r="H6" s="5"/>
    </row>
    <row r="7" spans="1:5" ht="12.75">
      <c r="A7" s="8"/>
      <c r="B7" s="8"/>
      <c r="C7" s="8"/>
      <c r="D7" s="8"/>
      <c r="E7" s="8"/>
    </row>
    <row r="8" spans="1:5" ht="3" customHeight="1">
      <c r="A8" s="9"/>
      <c r="B8" s="10"/>
      <c r="C8" s="11"/>
      <c r="D8" s="12"/>
      <c r="E8" s="8"/>
    </row>
    <row r="9" spans="1:5" ht="12.75">
      <c r="A9" s="9"/>
      <c r="B9" s="9"/>
      <c r="C9" s="11"/>
      <c r="D9" s="12"/>
      <c r="E9" s="13"/>
    </row>
    <row r="10" spans="1:7" ht="12.75">
      <c r="A10" s="14"/>
      <c r="B10" s="15"/>
      <c r="C10" s="16"/>
      <c r="D10" s="17"/>
      <c r="E10" s="8"/>
      <c r="F10" s="5"/>
      <c r="G10" s="5"/>
    </row>
    <row r="11" spans="1:7" ht="12.75">
      <c r="A11" s="18" t="s">
        <v>68</v>
      </c>
      <c r="B11" s="19"/>
      <c r="C11" s="20">
        <v>1856</v>
      </c>
      <c r="D11" s="21"/>
      <c r="E11" s="8"/>
      <c r="F11" s="5"/>
      <c r="G11" s="5"/>
    </row>
    <row r="12" spans="1:5" ht="12.75">
      <c r="A12" s="22"/>
      <c r="B12" s="14"/>
      <c r="C12" s="23"/>
      <c r="D12" s="12"/>
      <c r="E12" s="8"/>
    </row>
    <row r="13" spans="1:5" ht="12.75">
      <c r="A13" s="24" t="s">
        <v>2</v>
      </c>
      <c r="B13" s="25">
        <v>20</v>
      </c>
      <c r="C13" s="23"/>
      <c r="D13" s="12"/>
      <c r="E13" s="8"/>
    </row>
    <row r="14" spans="1:5" ht="12.75">
      <c r="A14" s="24"/>
      <c r="B14" s="14"/>
      <c r="C14" s="23"/>
      <c r="D14" s="12"/>
      <c r="E14" s="8"/>
    </row>
    <row r="15" spans="1:5" ht="12.75">
      <c r="A15" s="26" t="s">
        <v>69</v>
      </c>
      <c r="B15" s="15"/>
      <c r="C15" s="27">
        <f>C11-B13</f>
        <v>1836</v>
      </c>
      <c r="D15" s="21"/>
      <c r="E15" s="8"/>
    </row>
    <row r="16" spans="1:5" ht="12.75">
      <c r="A16" s="28"/>
      <c r="B16" s="14"/>
      <c r="C16" s="23"/>
      <c r="D16" s="12"/>
      <c r="E16" s="8"/>
    </row>
    <row r="17" spans="1:5" ht="12.75">
      <c r="A17" s="29" t="s">
        <v>3</v>
      </c>
      <c r="B17" s="30">
        <v>2</v>
      </c>
      <c r="C17" s="23"/>
      <c r="D17" s="12"/>
      <c r="E17" s="8"/>
    </row>
    <row r="18" spans="1:5" ht="12.75">
      <c r="A18" s="28"/>
      <c r="B18" s="31"/>
      <c r="C18" s="23"/>
      <c r="D18" s="12"/>
      <c r="E18" s="8"/>
    </row>
    <row r="19" spans="1:7" ht="12.75">
      <c r="A19" s="26" t="s">
        <v>4</v>
      </c>
      <c r="B19" s="32"/>
      <c r="C19" s="27">
        <f>C15-B17</f>
        <v>1834</v>
      </c>
      <c r="D19" s="21"/>
      <c r="E19" s="33"/>
      <c r="F19" s="33"/>
      <c r="G19" s="34"/>
    </row>
    <row r="20" spans="1:6" ht="12.75">
      <c r="A20" s="28"/>
      <c r="B20" s="31"/>
      <c r="C20" s="23"/>
      <c r="D20" s="12"/>
      <c r="E20" s="35"/>
      <c r="F20" s="35"/>
    </row>
    <row r="21" spans="1:7" ht="12.75">
      <c r="A21" s="29" t="s">
        <v>5</v>
      </c>
      <c r="B21" s="30">
        <v>128</v>
      </c>
      <c r="C21" s="23"/>
      <c r="D21" s="12"/>
      <c r="E21" s="33"/>
      <c r="F21" s="33"/>
      <c r="G21" s="34"/>
    </row>
    <row r="22" spans="1:7" ht="12.75">
      <c r="A22" s="36"/>
      <c r="B22" s="14"/>
      <c r="C22" s="23"/>
      <c r="D22" s="12"/>
      <c r="E22" s="33"/>
      <c r="F22" s="37"/>
      <c r="G22" s="34"/>
    </row>
    <row r="23" spans="1:7" ht="12.75">
      <c r="A23" s="29" t="s">
        <v>6</v>
      </c>
      <c r="B23" s="30">
        <f>C19-B21-C25</f>
        <v>1030</v>
      </c>
      <c r="C23" s="23"/>
      <c r="D23" s="12"/>
      <c r="E23" s="33"/>
      <c r="G23" s="34"/>
    </row>
    <row r="24" spans="1:6" ht="12.75">
      <c r="A24" s="28"/>
      <c r="B24" s="14"/>
      <c r="C24" s="23"/>
      <c r="D24" s="12"/>
      <c r="E24" s="8"/>
      <c r="F24" s="37"/>
    </row>
    <row r="25" spans="1:7" ht="12.75">
      <c r="A25" s="26" t="s">
        <v>7</v>
      </c>
      <c r="B25" s="38"/>
      <c r="C25" s="27">
        <v>676</v>
      </c>
      <c r="D25" s="21"/>
      <c r="E25" s="8"/>
      <c r="F25" s="37"/>
      <c r="G25" s="34"/>
    </row>
    <row r="26" spans="1:5" ht="12.75">
      <c r="A26" s="28"/>
      <c r="B26" s="14"/>
      <c r="C26" s="23"/>
      <c r="D26" s="12"/>
      <c r="E26" s="8"/>
    </row>
    <row r="27" spans="1:7" ht="12.75">
      <c r="A27" s="39" t="s">
        <v>8</v>
      </c>
      <c r="B27" s="40"/>
      <c r="C27" s="41">
        <f>C25/C19</f>
        <v>0.3685932388222465</v>
      </c>
      <c r="D27" s="42"/>
      <c r="E27" s="8"/>
      <c r="G27" s="34"/>
    </row>
    <row r="28" spans="1:7" ht="12.75">
      <c r="A28" s="28"/>
      <c r="B28" s="14"/>
      <c r="C28" s="23"/>
      <c r="D28" s="12"/>
      <c r="E28" s="8"/>
      <c r="G28" s="34"/>
    </row>
    <row r="29" spans="1:7" ht="12.75">
      <c r="A29" s="43" t="s">
        <v>9</v>
      </c>
      <c r="B29" s="15"/>
      <c r="C29" s="44">
        <f>C25/(C19-B21)</f>
        <v>0.3962485345838218</v>
      </c>
      <c r="D29" s="42"/>
      <c r="E29" s="8"/>
      <c r="G29" s="34"/>
    </row>
    <row r="30" ht="11.25">
      <c r="G30" s="34"/>
    </row>
    <row r="31" ht="11.25">
      <c r="A31" s="2" t="s">
        <v>65</v>
      </c>
    </row>
    <row r="32" ht="11.25">
      <c r="G32" s="34"/>
    </row>
    <row r="33" spans="3:7" ht="11.25">
      <c r="C33" s="34"/>
      <c r="D33" s="34"/>
      <c r="G33" s="34"/>
    </row>
    <row r="34" spans="3:7" ht="11.25">
      <c r="C34" s="34"/>
      <c r="D34" s="34"/>
      <c r="G34" s="34"/>
    </row>
    <row r="35" spans="3:7" ht="11.25">
      <c r="C35" s="34"/>
      <c r="D35" s="34"/>
      <c r="G35" s="34"/>
    </row>
    <row r="36" spans="3:7" ht="11.25">
      <c r="C36" s="34"/>
      <c r="D36" s="34"/>
      <c r="G36" s="34"/>
    </row>
    <row r="37" spans="3:7" ht="11.25">
      <c r="C37" s="34"/>
      <c r="D37" s="34"/>
      <c r="G37" s="34"/>
    </row>
    <row r="38" spans="3:7" ht="11.25">
      <c r="C38" s="34"/>
      <c r="D38" s="34"/>
      <c r="G38" s="34"/>
    </row>
    <row r="39" spans="3:7" ht="11.25">
      <c r="C39" s="34"/>
      <c r="D39" s="34"/>
      <c r="G39" s="34"/>
    </row>
    <row r="41" spans="3:7" ht="11.25">
      <c r="C41" s="34"/>
      <c r="D41" s="34"/>
      <c r="G41" s="34"/>
    </row>
    <row r="42" spans="3:7" ht="11.25">
      <c r="C42" s="34"/>
      <c r="D42" s="34"/>
      <c r="G42" s="34"/>
    </row>
    <row r="43" spans="3:7" ht="11.25">
      <c r="C43" s="34"/>
      <c r="D43" s="34"/>
      <c r="G43" s="34"/>
    </row>
    <row r="44" spans="3:7" ht="11.25">
      <c r="C44" s="34"/>
      <c r="D44" s="34"/>
      <c r="G44" s="34"/>
    </row>
    <row r="45" spans="3:7" ht="11.25">
      <c r="C45" s="34"/>
      <c r="D45" s="34"/>
      <c r="G45" s="34"/>
    </row>
    <row r="47" spans="3:7" ht="11.25">
      <c r="C47" s="34"/>
      <c r="D47" s="34"/>
      <c r="G47" s="34"/>
    </row>
    <row r="48" spans="3:7" ht="11.25">
      <c r="C48" s="34"/>
      <c r="D48" s="34"/>
      <c r="G48" s="34"/>
    </row>
    <row r="49" spans="3:7" ht="11.25">
      <c r="C49" s="34"/>
      <c r="D49" s="34"/>
      <c r="G49" s="34"/>
    </row>
    <row r="50" spans="3:7" ht="11.25">
      <c r="C50" s="34"/>
      <c r="D50" s="34"/>
      <c r="G50" s="34"/>
    </row>
    <row r="51" spans="3:7" ht="11.25">
      <c r="C51" s="34"/>
      <c r="D51" s="34"/>
      <c r="G51" s="34"/>
    </row>
    <row r="52" spans="3:7" ht="11.25">
      <c r="C52" s="34"/>
      <c r="D52" s="34"/>
      <c r="G52" s="34"/>
    </row>
    <row r="53" spans="3:7" ht="11.25">
      <c r="C53" s="34"/>
      <c r="D53" s="34"/>
      <c r="G53" s="34"/>
    </row>
    <row r="54" spans="3:7" ht="11.25">
      <c r="C54" s="34"/>
      <c r="D54" s="34"/>
      <c r="G54" s="34"/>
    </row>
    <row r="55" spans="3:7" ht="11.25">
      <c r="C55" s="34"/>
      <c r="D55" s="34"/>
      <c r="G55" s="34"/>
    </row>
    <row r="56" spans="3:7" ht="11.25">
      <c r="C56" s="34"/>
      <c r="D56" s="34"/>
      <c r="G56" s="34"/>
    </row>
    <row r="58" spans="3:7" ht="11.25">
      <c r="C58" s="34"/>
      <c r="D58" s="34"/>
      <c r="G58" s="34"/>
    </row>
    <row r="59" spans="3:7" ht="11.25">
      <c r="C59" s="34"/>
      <c r="D59" s="34"/>
      <c r="G59" s="34"/>
    </row>
    <row r="60" spans="3:7" ht="11.25">
      <c r="C60" s="34"/>
      <c r="D60" s="34"/>
      <c r="G60" s="34"/>
    </row>
    <row r="62" spans="3:7" ht="11.25">
      <c r="C62" s="34"/>
      <c r="D62" s="34"/>
      <c r="G62" s="34"/>
    </row>
    <row r="63" spans="3:7" ht="11.25">
      <c r="C63" s="34"/>
      <c r="D63" s="34"/>
      <c r="G63" s="34"/>
    </row>
    <row r="64" spans="3:7" ht="11.25">
      <c r="C64" s="34"/>
      <c r="D64" s="34"/>
      <c r="G64" s="34"/>
    </row>
    <row r="69" spans="1:7" ht="11.25">
      <c r="A69" s="5"/>
      <c r="B69" s="5"/>
      <c r="C69" s="5"/>
      <c r="D69" s="5"/>
      <c r="E69" s="5"/>
      <c r="F69" s="5"/>
      <c r="G69" s="5"/>
    </row>
    <row r="71" spans="1:6" ht="11.25">
      <c r="A71" s="5"/>
      <c r="B71" s="5"/>
      <c r="C71" s="5"/>
      <c r="D71" s="5"/>
      <c r="E71" s="5"/>
      <c r="F71" s="5"/>
    </row>
    <row r="72" spans="1:6" ht="11.25">
      <c r="A72" s="5"/>
      <c r="B72" s="5"/>
      <c r="C72" s="5"/>
      <c r="D72" s="5"/>
      <c r="E72" s="5"/>
      <c r="F72" s="5"/>
    </row>
    <row r="73" spans="1:7" ht="11.25">
      <c r="A73" s="5"/>
      <c r="B73" s="5"/>
      <c r="C73" s="5"/>
      <c r="D73" s="5"/>
      <c r="E73" s="5"/>
      <c r="F73" s="5"/>
      <c r="G73" s="34"/>
    </row>
    <row r="74" spans="1:7" ht="11.25">
      <c r="A74" s="5"/>
      <c r="B74" s="5"/>
      <c r="C74" s="5"/>
      <c r="D74" s="5"/>
      <c r="E74" s="5"/>
      <c r="F74" s="5"/>
      <c r="G74" s="34"/>
    </row>
    <row r="75" spans="1:7" ht="11.25">
      <c r="A75" s="5"/>
      <c r="B75" s="5"/>
      <c r="C75" s="5"/>
      <c r="D75" s="5"/>
      <c r="E75" s="5"/>
      <c r="F75" s="5"/>
      <c r="G75" s="34"/>
    </row>
    <row r="76" ht="11.25">
      <c r="G76" s="34"/>
    </row>
    <row r="77" spans="2:7" ht="11.25">
      <c r="B77" s="5"/>
      <c r="C77" s="5"/>
      <c r="D77" s="5"/>
      <c r="F77" s="5"/>
      <c r="G77" s="5"/>
    </row>
    <row r="78" spans="2:7" ht="11.25">
      <c r="B78" s="5"/>
      <c r="C78" s="5"/>
      <c r="D78" s="5"/>
      <c r="F78" s="5"/>
      <c r="G78" s="5"/>
    </row>
    <row r="79" ht="11.25">
      <c r="G79" s="34"/>
    </row>
    <row r="80" spans="2:7" ht="11.25">
      <c r="B80" s="45"/>
      <c r="C80" s="45"/>
      <c r="D80" s="45"/>
      <c r="E80" s="46"/>
      <c r="F80" s="45"/>
      <c r="G80" s="45"/>
    </row>
    <row r="83" spans="3:7" ht="11.25">
      <c r="C83" s="34"/>
      <c r="D83" s="34"/>
      <c r="G83" s="34"/>
    </row>
    <row r="84" spans="3:7" ht="11.25">
      <c r="C84" s="34"/>
      <c r="D84" s="34"/>
      <c r="G84" s="34"/>
    </row>
    <row r="85" spans="3:7" ht="11.25">
      <c r="C85" s="34"/>
      <c r="D85" s="34"/>
      <c r="G85" s="34"/>
    </row>
    <row r="86" spans="3:7" ht="11.25">
      <c r="C86" s="34"/>
      <c r="D86" s="34"/>
      <c r="G86" s="34"/>
    </row>
    <row r="88" spans="3:7" ht="11.25">
      <c r="C88" s="34"/>
      <c r="D88" s="34"/>
      <c r="G88" s="34"/>
    </row>
    <row r="89" spans="3:7" ht="11.25">
      <c r="C89" s="34"/>
      <c r="D89" s="34"/>
      <c r="G89" s="34"/>
    </row>
    <row r="90" spans="3:7" ht="11.25">
      <c r="C90" s="34"/>
      <c r="D90" s="34"/>
      <c r="G90" s="34"/>
    </row>
    <row r="91" spans="3:7" ht="11.25">
      <c r="C91" s="34"/>
      <c r="D91" s="34"/>
      <c r="G91" s="34"/>
    </row>
    <row r="92" spans="3:7" ht="11.25">
      <c r="C92" s="34"/>
      <c r="D92" s="34"/>
      <c r="G92" s="34"/>
    </row>
    <row r="94" spans="3:7" ht="11.25">
      <c r="C94" s="34"/>
      <c r="D94" s="34"/>
      <c r="G94" s="34"/>
    </row>
    <row r="95" spans="3:7" ht="11.25">
      <c r="C95" s="34"/>
      <c r="D95" s="34"/>
      <c r="G95" s="34"/>
    </row>
    <row r="96" spans="3:7" ht="11.25">
      <c r="C96" s="34"/>
      <c r="D96" s="34"/>
      <c r="G96" s="34"/>
    </row>
    <row r="97" spans="3:7" ht="11.25">
      <c r="C97" s="34"/>
      <c r="D97" s="34"/>
      <c r="G97" s="34"/>
    </row>
    <row r="98" spans="3:7" ht="11.25">
      <c r="C98" s="34"/>
      <c r="D98" s="34"/>
      <c r="G98" s="34"/>
    </row>
    <row r="99" spans="3:7" ht="11.25">
      <c r="C99" s="34"/>
      <c r="D99" s="34"/>
      <c r="G99" s="34"/>
    </row>
    <row r="100" spans="3:7" ht="11.25">
      <c r="C100" s="34"/>
      <c r="D100" s="34"/>
      <c r="G100" s="34"/>
    </row>
    <row r="101" spans="3:7" ht="11.25">
      <c r="C101" s="34"/>
      <c r="D101" s="34"/>
      <c r="G101" s="34"/>
    </row>
    <row r="102" spans="3:7" ht="11.25">
      <c r="C102" s="34"/>
      <c r="D102" s="34"/>
      <c r="G102" s="34"/>
    </row>
    <row r="103" spans="3:7" ht="11.25">
      <c r="C103" s="34"/>
      <c r="D103" s="34"/>
      <c r="G103" s="34"/>
    </row>
    <row r="105" spans="2:6" ht="11.25">
      <c r="B105" s="45"/>
      <c r="F105" s="45"/>
    </row>
    <row r="106" spans="2:6" ht="11.25">
      <c r="B106" s="45"/>
      <c r="F106" s="45"/>
    </row>
    <row r="107" spans="2:7" ht="11.25">
      <c r="B107" s="45"/>
      <c r="C107" s="47"/>
      <c r="D107" s="47"/>
      <c r="F107" s="45"/>
      <c r="G107" s="47"/>
    </row>
    <row r="108" spans="2:6" ht="11.25">
      <c r="B108" s="45"/>
      <c r="F108" s="45"/>
    </row>
    <row r="109" spans="2:6" ht="11.25">
      <c r="B109" s="45"/>
      <c r="F109" s="45"/>
    </row>
    <row r="110" ht="11.25">
      <c r="B110" s="45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showGridLines="0" workbookViewId="0" topLeftCell="A1">
      <selection activeCell="H2" sqref="H2"/>
    </sheetView>
  </sheetViews>
  <sheetFormatPr defaultColWidth="9.140625" defaultRowHeight="12.75"/>
  <cols>
    <col min="1" max="1" width="35.7109375" style="51" customWidth="1"/>
    <col min="2" max="2" width="8.8515625" style="51" customWidth="1"/>
    <col min="3" max="3" width="9.140625" style="51" customWidth="1"/>
    <col min="4" max="4" width="3.57421875" style="51" customWidth="1"/>
    <col min="5" max="5" width="1.28515625" style="51" customWidth="1"/>
    <col min="6" max="6" width="9.140625" style="51" customWidth="1"/>
    <col min="7" max="7" width="8.8515625" style="51" customWidth="1"/>
    <col min="8" max="8" width="3.00390625" style="51" customWidth="1"/>
    <col min="9" max="9" width="7.8515625" style="51" customWidth="1"/>
    <col min="10" max="16384" width="9.140625" style="51" customWidth="1"/>
  </cols>
  <sheetData>
    <row r="1" spans="1:9" ht="15.75">
      <c r="A1" s="48" t="s">
        <v>61</v>
      </c>
      <c r="B1" s="49"/>
      <c r="C1" s="49"/>
      <c r="D1" s="49"/>
      <c r="E1" s="49"/>
      <c r="F1" s="49"/>
      <c r="G1" s="49"/>
      <c r="H1" s="49"/>
      <c r="I1" s="50">
        <v>4</v>
      </c>
    </row>
    <row r="2" spans="1:8" ht="15.75">
      <c r="A2" s="52" t="s">
        <v>67</v>
      </c>
      <c r="B2" s="49"/>
      <c r="C2" s="49"/>
      <c r="D2" s="49"/>
      <c r="E2" s="49"/>
      <c r="F2" s="49"/>
      <c r="G2" s="49"/>
      <c r="H2" s="49"/>
    </row>
    <row r="3" spans="1:8" ht="6.75" customHeight="1">
      <c r="A3" s="49"/>
      <c r="B3" s="49"/>
      <c r="C3" s="49"/>
      <c r="D3" s="49"/>
      <c r="E3" s="49"/>
      <c r="F3" s="49"/>
      <c r="G3" s="49"/>
      <c r="H3" s="49"/>
    </row>
    <row r="4" spans="1:8" ht="14.25" customHeight="1">
      <c r="A4" s="53" t="s">
        <v>0</v>
      </c>
      <c r="B4" s="53"/>
      <c r="C4" s="49"/>
      <c r="D4" s="49"/>
      <c r="E4" s="49"/>
      <c r="F4" s="49"/>
      <c r="G4" s="49"/>
      <c r="H4" s="49"/>
    </row>
    <row r="5" spans="1:8" ht="14.25" customHeight="1">
      <c r="A5" s="53"/>
      <c r="B5" s="53"/>
      <c r="C5" s="49"/>
      <c r="D5" s="49"/>
      <c r="E5" s="49"/>
      <c r="F5" s="49"/>
      <c r="G5" s="49"/>
      <c r="H5" s="49"/>
    </row>
    <row r="6" spans="2:9" ht="11.25">
      <c r="B6" s="54" t="s">
        <v>10</v>
      </c>
      <c r="C6" s="55"/>
      <c r="D6" s="56"/>
      <c r="E6" s="57"/>
      <c r="F6" s="58" t="s">
        <v>11</v>
      </c>
      <c r="G6" s="58"/>
      <c r="H6" s="59"/>
      <c r="I6" s="60"/>
    </row>
    <row r="7" spans="2:9" ht="11.25">
      <c r="B7" s="61" t="s">
        <v>12</v>
      </c>
      <c r="C7" s="62"/>
      <c r="D7" s="63"/>
      <c r="E7" s="64"/>
      <c r="F7" s="65" t="s">
        <v>13</v>
      </c>
      <c r="G7" s="65"/>
      <c r="H7" s="66"/>
      <c r="I7" s="60"/>
    </row>
    <row r="8" spans="2:9" ht="11.25">
      <c r="B8" s="67" t="s">
        <v>14</v>
      </c>
      <c r="C8" s="68" t="s">
        <v>15</v>
      </c>
      <c r="D8" s="68"/>
      <c r="E8" s="64"/>
      <c r="F8" s="68" t="s">
        <v>14</v>
      </c>
      <c r="G8" s="68" t="s">
        <v>15</v>
      </c>
      <c r="H8" s="69"/>
      <c r="I8" s="60"/>
    </row>
    <row r="9" spans="1:9" ht="11.25">
      <c r="A9" s="70" t="s">
        <v>16</v>
      </c>
      <c r="B9" s="61">
        <v>1834</v>
      </c>
      <c r="C9" s="71">
        <v>1</v>
      </c>
      <c r="D9" s="71"/>
      <c r="E9" s="64"/>
      <c r="F9" s="62">
        <v>676</v>
      </c>
      <c r="G9" s="71">
        <v>1</v>
      </c>
      <c r="H9" s="69"/>
      <c r="I9" s="60"/>
    </row>
    <row r="10" spans="1:10" ht="9" customHeight="1">
      <c r="A10" s="72" t="s">
        <v>17</v>
      </c>
      <c r="B10" s="72">
        <v>1175</v>
      </c>
      <c r="C10" s="73">
        <v>0.6406761177753544</v>
      </c>
      <c r="D10" s="73"/>
      <c r="E10" s="74"/>
      <c r="F10" s="49">
        <v>460</v>
      </c>
      <c r="G10" s="73">
        <v>0.6804733727810651</v>
      </c>
      <c r="H10" s="75"/>
      <c r="I10" s="60"/>
      <c r="J10" s="76"/>
    </row>
    <row r="11" spans="1:10" ht="9" customHeight="1">
      <c r="A11" s="72" t="s">
        <v>18</v>
      </c>
      <c r="B11" s="72">
        <v>659</v>
      </c>
      <c r="C11" s="73">
        <v>0.35932388222464556</v>
      </c>
      <c r="D11" s="77"/>
      <c r="E11" s="74"/>
      <c r="F11" s="49">
        <v>214</v>
      </c>
      <c r="G11" s="73">
        <v>0.3165680473372781</v>
      </c>
      <c r="H11" s="75"/>
      <c r="I11" s="60"/>
      <c r="J11" s="76"/>
    </row>
    <row r="12" spans="1:9" ht="9" customHeight="1">
      <c r="A12" s="61" t="s">
        <v>19</v>
      </c>
      <c r="B12" s="61">
        <v>0</v>
      </c>
      <c r="C12" s="71">
        <v>0</v>
      </c>
      <c r="D12" s="71"/>
      <c r="E12" s="64"/>
      <c r="F12" s="62">
        <v>2</v>
      </c>
      <c r="G12" s="71">
        <v>0.0029585798816568047</v>
      </c>
      <c r="H12" s="69"/>
      <c r="I12" s="60"/>
    </row>
    <row r="13" spans="1:9" ht="9" customHeight="1">
      <c r="A13" s="72" t="s">
        <v>20</v>
      </c>
      <c r="B13" s="72">
        <v>1573</v>
      </c>
      <c r="C13" s="73">
        <v>0.8576881134133042</v>
      </c>
      <c r="D13" s="73"/>
      <c r="E13" s="74"/>
      <c r="F13" s="49">
        <v>603</v>
      </c>
      <c r="G13" s="73">
        <v>0.8920118343195266</v>
      </c>
      <c r="H13" s="75"/>
      <c r="I13" s="60"/>
    </row>
    <row r="14" spans="1:9" ht="9" customHeight="1">
      <c r="A14" s="72" t="s">
        <v>21</v>
      </c>
      <c r="B14" s="72">
        <v>172</v>
      </c>
      <c r="C14" s="73">
        <v>0.09378407851690294</v>
      </c>
      <c r="D14" s="73"/>
      <c r="E14" s="74"/>
      <c r="F14" s="49">
        <v>49</v>
      </c>
      <c r="G14" s="73">
        <v>0.07248520710059171</v>
      </c>
      <c r="H14" s="75"/>
      <c r="I14" s="60"/>
    </row>
    <row r="15" spans="1:9" ht="9" customHeight="1">
      <c r="A15" s="72" t="s">
        <v>22</v>
      </c>
      <c r="B15" s="72">
        <v>30</v>
      </c>
      <c r="C15" s="73">
        <v>0.016357688113413305</v>
      </c>
      <c r="D15" s="73"/>
      <c r="E15" s="74"/>
      <c r="F15" s="49">
        <v>8</v>
      </c>
      <c r="G15" s="73">
        <v>0.011834319526627219</v>
      </c>
      <c r="H15" s="75"/>
      <c r="I15" s="60"/>
    </row>
    <row r="16" spans="1:9" ht="9" customHeight="1">
      <c r="A16" s="72" t="s">
        <v>23</v>
      </c>
      <c r="B16" s="72">
        <v>6</v>
      </c>
      <c r="C16" s="73">
        <v>0.003271537622682661</v>
      </c>
      <c r="D16" s="73"/>
      <c r="E16" s="74"/>
      <c r="F16" s="49">
        <v>1</v>
      </c>
      <c r="G16" s="73">
        <v>0.0014792899408284023</v>
      </c>
      <c r="H16" s="75"/>
      <c r="I16" s="60"/>
    </row>
    <row r="17" spans="1:9" ht="9" customHeight="1">
      <c r="A17" s="72" t="s">
        <v>24</v>
      </c>
      <c r="B17" s="72">
        <v>26</v>
      </c>
      <c r="C17" s="73">
        <v>0.014176663031624863</v>
      </c>
      <c r="D17" s="73"/>
      <c r="E17" s="74"/>
      <c r="F17" s="49">
        <v>11</v>
      </c>
      <c r="G17" s="73">
        <v>0.016272189349112426</v>
      </c>
      <c r="H17" s="75"/>
      <c r="I17" s="60"/>
    </row>
    <row r="18" spans="1:9" ht="9" customHeight="1">
      <c r="A18" s="72" t="s">
        <v>25</v>
      </c>
      <c r="B18" s="72">
        <v>27</v>
      </c>
      <c r="C18" s="73">
        <v>0.014721919302071973</v>
      </c>
      <c r="D18" s="73"/>
      <c r="E18" s="74"/>
      <c r="F18" s="49">
        <v>2</v>
      </c>
      <c r="G18" s="73">
        <v>0.0029585798816568047</v>
      </c>
      <c r="H18" s="75"/>
      <c r="I18" s="60"/>
    </row>
    <row r="19" spans="1:9" ht="9" customHeight="1">
      <c r="A19" s="61" t="s">
        <v>19</v>
      </c>
      <c r="B19" s="61">
        <v>0</v>
      </c>
      <c r="C19" s="71">
        <v>0</v>
      </c>
      <c r="D19" s="71"/>
      <c r="E19" s="64"/>
      <c r="F19" s="78">
        <v>2</v>
      </c>
      <c r="G19" s="71">
        <v>0.0029585798816568047</v>
      </c>
      <c r="H19" s="69"/>
      <c r="I19" s="60"/>
    </row>
    <row r="20" spans="1:9" ht="9" customHeight="1">
      <c r="A20" s="72" t="s">
        <v>26</v>
      </c>
      <c r="B20" s="79" t="s">
        <v>27</v>
      </c>
      <c r="C20" s="101" t="s">
        <v>73</v>
      </c>
      <c r="D20" s="80"/>
      <c r="E20" s="57"/>
      <c r="F20" s="81" t="s">
        <v>27</v>
      </c>
      <c r="G20" s="101" t="s">
        <v>75</v>
      </c>
      <c r="H20" s="82"/>
      <c r="I20" s="60"/>
    </row>
    <row r="21" spans="1:9" ht="9" customHeight="1">
      <c r="A21" s="61"/>
      <c r="B21" s="67" t="s">
        <v>28</v>
      </c>
      <c r="C21" s="100">
        <v>22.99</v>
      </c>
      <c r="D21" s="71"/>
      <c r="E21" s="64"/>
      <c r="F21" s="68" t="s">
        <v>28</v>
      </c>
      <c r="G21" s="105">
        <v>22.89</v>
      </c>
      <c r="H21" s="83"/>
      <c r="I21" s="60"/>
    </row>
    <row r="22" spans="1:9" ht="9" customHeight="1">
      <c r="A22" s="72" t="s">
        <v>29</v>
      </c>
      <c r="B22" s="72">
        <v>1451</v>
      </c>
      <c r="C22" s="73">
        <v>0.7911668484187568</v>
      </c>
      <c r="D22" s="73"/>
      <c r="E22" s="74"/>
      <c r="F22" s="49">
        <v>538</v>
      </c>
      <c r="G22" s="73">
        <v>0.7958579881656804</v>
      </c>
      <c r="H22" s="75"/>
      <c r="I22" s="60"/>
    </row>
    <row r="23" spans="1:9" ht="9" customHeight="1">
      <c r="A23" s="72" t="s">
        <v>30</v>
      </c>
      <c r="B23" s="72">
        <v>22</v>
      </c>
      <c r="C23" s="73">
        <v>0.011995637949836423</v>
      </c>
      <c r="D23" s="73"/>
      <c r="E23" s="74"/>
      <c r="F23" s="49">
        <v>4</v>
      </c>
      <c r="G23" s="73">
        <v>0.005917159763313609</v>
      </c>
      <c r="H23" s="75"/>
      <c r="I23" s="60"/>
    </row>
    <row r="24" spans="1:9" ht="9" customHeight="1">
      <c r="A24" s="72" t="s">
        <v>31</v>
      </c>
      <c r="B24" s="72">
        <v>209</v>
      </c>
      <c r="C24" s="73">
        <v>0.11395856052344602</v>
      </c>
      <c r="D24" s="73"/>
      <c r="E24" s="74"/>
      <c r="F24" s="49">
        <v>77</v>
      </c>
      <c r="G24" s="73">
        <v>0.11390532544378698</v>
      </c>
      <c r="H24" s="75"/>
      <c r="I24" s="60"/>
    </row>
    <row r="25" spans="1:9" ht="9" customHeight="1">
      <c r="A25" s="72" t="s">
        <v>32</v>
      </c>
      <c r="B25" s="72">
        <v>14</v>
      </c>
      <c r="C25" s="73">
        <v>0.007633587786259542</v>
      </c>
      <c r="D25" s="73"/>
      <c r="E25" s="74"/>
      <c r="F25" s="49">
        <v>9</v>
      </c>
      <c r="G25" s="73">
        <v>0.013313609467455622</v>
      </c>
      <c r="H25" s="75"/>
      <c r="I25" s="60"/>
    </row>
    <row r="26" spans="1:9" ht="9" customHeight="1">
      <c r="A26" s="72" t="s">
        <v>33</v>
      </c>
      <c r="B26" s="72">
        <v>47</v>
      </c>
      <c r="C26" s="73">
        <v>0.025627044711014176</v>
      </c>
      <c r="D26" s="73"/>
      <c r="E26" s="74"/>
      <c r="F26" s="49">
        <v>12</v>
      </c>
      <c r="G26" s="73">
        <v>0.01775147928994083</v>
      </c>
      <c r="H26" s="75"/>
      <c r="I26" s="60"/>
    </row>
    <row r="27" spans="1:9" ht="9" customHeight="1">
      <c r="A27" s="72" t="s">
        <v>34</v>
      </c>
      <c r="B27" s="72">
        <v>91</v>
      </c>
      <c r="C27" s="73">
        <v>0.04961832061068702</v>
      </c>
      <c r="D27" s="73"/>
      <c r="E27" s="74"/>
      <c r="F27" s="49">
        <v>34</v>
      </c>
      <c r="G27" s="73">
        <v>0.05029585798816568</v>
      </c>
      <c r="H27" s="75"/>
      <c r="I27" s="60"/>
    </row>
    <row r="28" spans="1:9" ht="9" customHeight="1">
      <c r="A28" s="61" t="s">
        <v>19</v>
      </c>
      <c r="B28" s="61">
        <v>0</v>
      </c>
      <c r="C28" s="71">
        <v>0</v>
      </c>
      <c r="D28" s="71"/>
      <c r="E28" s="64"/>
      <c r="F28" s="78">
        <v>2</v>
      </c>
      <c r="G28" s="71">
        <v>0.0029585798816568047</v>
      </c>
      <c r="H28" s="69"/>
      <c r="I28" s="60"/>
    </row>
    <row r="29" spans="1:9" ht="9" customHeight="1">
      <c r="A29" s="72" t="s">
        <v>70</v>
      </c>
      <c r="B29" s="72">
        <v>1001</v>
      </c>
      <c r="C29" s="73">
        <v>0.5458015267175572</v>
      </c>
      <c r="D29" s="73"/>
      <c r="E29" s="74"/>
      <c r="F29" s="49">
        <v>384</v>
      </c>
      <c r="G29" s="73">
        <v>0.5680473372781065</v>
      </c>
      <c r="H29" s="75"/>
      <c r="I29" s="60"/>
    </row>
    <row r="30" spans="1:9" ht="9" customHeight="1">
      <c r="A30" s="72" t="s">
        <v>71</v>
      </c>
      <c r="B30" s="72">
        <v>308</v>
      </c>
      <c r="C30" s="73">
        <v>0.16793893129770993</v>
      </c>
      <c r="D30" s="73"/>
      <c r="E30" s="74"/>
      <c r="F30" s="49">
        <v>110</v>
      </c>
      <c r="G30" s="73">
        <v>0.16272189349112426</v>
      </c>
      <c r="H30" s="75"/>
      <c r="I30" s="60"/>
    </row>
    <row r="31" spans="1:9" ht="9" customHeight="1">
      <c r="A31" s="72" t="s">
        <v>72</v>
      </c>
      <c r="B31" s="72">
        <v>525</v>
      </c>
      <c r="C31" s="73">
        <v>0.2862595419847328</v>
      </c>
      <c r="D31" s="73"/>
      <c r="E31" s="74"/>
      <c r="F31" s="49">
        <v>180</v>
      </c>
      <c r="G31" s="73">
        <v>0.26627218934911245</v>
      </c>
      <c r="H31" s="75"/>
      <c r="I31" s="60"/>
    </row>
    <row r="32" spans="1:9" ht="9" customHeight="1">
      <c r="A32" s="61" t="s">
        <v>19</v>
      </c>
      <c r="B32" s="61">
        <v>0</v>
      </c>
      <c r="C32" s="71">
        <v>0</v>
      </c>
      <c r="D32" s="71"/>
      <c r="E32" s="64"/>
      <c r="F32" s="78">
        <v>2</v>
      </c>
      <c r="G32" s="71">
        <v>0.0029585798816568047</v>
      </c>
      <c r="H32" s="69"/>
      <c r="I32" s="60"/>
    </row>
    <row r="33" spans="1:9" ht="9" customHeight="1">
      <c r="A33" s="72" t="s">
        <v>62</v>
      </c>
      <c r="B33" s="72">
        <v>688</v>
      </c>
      <c r="C33" s="73">
        <v>0.3751363140676118</v>
      </c>
      <c r="D33" s="73"/>
      <c r="E33" s="74"/>
      <c r="F33" s="49">
        <v>242</v>
      </c>
      <c r="G33" s="73">
        <v>0.35798816568047337</v>
      </c>
      <c r="H33" s="75"/>
      <c r="I33" s="60"/>
    </row>
    <row r="34" spans="1:9" ht="9" customHeight="1">
      <c r="A34" s="72" t="s">
        <v>35</v>
      </c>
      <c r="B34" s="72">
        <v>453</v>
      </c>
      <c r="C34" s="73">
        <v>0.2470010905125409</v>
      </c>
      <c r="D34" s="73"/>
      <c r="E34" s="74"/>
      <c r="F34" s="49">
        <v>168</v>
      </c>
      <c r="G34" s="73">
        <v>0.2485207100591716</v>
      </c>
      <c r="H34" s="75"/>
      <c r="I34" s="60"/>
    </row>
    <row r="35" spans="1:9" ht="9" customHeight="1">
      <c r="A35" s="72" t="s">
        <v>36</v>
      </c>
      <c r="B35" s="72">
        <v>415</v>
      </c>
      <c r="C35" s="73">
        <v>0.2262813522355507</v>
      </c>
      <c r="D35" s="73"/>
      <c r="E35" s="74"/>
      <c r="F35" s="49">
        <v>159</v>
      </c>
      <c r="G35" s="73">
        <v>0.23520710059171598</v>
      </c>
      <c r="H35" s="75"/>
      <c r="I35" s="60"/>
    </row>
    <row r="36" spans="1:9" ht="9" customHeight="1">
      <c r="A36" s="72" t="s">
        <v>37</v>
      </c>
      <c r="B36" s="72">
        <v>157</v>
      </c>
      <c r="C36" s="73">
        <v>0.08560523446019629</v>
      </c>
      <c r="D36" s="73"/>
      <c r="E36" s="74"/>
      <c r="F36" s="49">
        <v>58</v>
      </c>
      <c r="G36" s="73">
        <v>0.08579881656804733</v>
      </c>
      <c r="H36" s="75"/>
      <c r="I36" s="60"/>
    </row>
    <row r="37" spans="1:9" ht="9" customHeight="1">
      <c r="A37" s="72" t="s">
        <v>38</v>
      </c>
      <c r="B37" s="72">
        <v>121</v>
      </c>
      <c r="C37" s="73">
        <v>0.06597600872410032</v>
      </c>
      <c r="D37" s="73"/>
      <c r="E37" s="74"/>
      <c r="F37" s="49">
        <v>47</v>
      </c>
      <c r="G37" s="73">
        <v>0.0695266272189349</v>
      </c>
      <c r="H37" s="75"/>
      <c r="I37" s="60"/>
    </row>
    <row r="38" spans="1:9" ht="9" customHeight="1">
      <c r="A38" s="61" t="s">
        <v>19</v>
      </c>
      <c r="B38" s="61">
        <v>0</v>
      </c>
      <c r="C38" s="71">
        <v>0</v>
      </c>
      <c r="D38" s="71"/>
      <c r="E38" s="64"/>
      <c r="F38" s="78">
        <v>2</v>
      </c>
      <c r="G38" s="71">
        <v>0.0029585798816568047</v>
      </c>
      <c r="H38" s="69"/>
      <c r="I38" s="84" t="s">
        <v>66</v>
      </c>
    </row>
    <row r="39" spans="1:9" ht="9" customHeight="1">
      <c r="A39" s="72" t="s">
        <v>39</v>
      </c>
      <c r="B39" s="72">
        <v>748</v>
      </c>
      <c r="C39" s="73">
        <v>0.4078516902944384</v>
      </c>
      <c r="D39" s="73"/>
      <c r="E39" s="74"/>
      <c r="F39" s="49">
        <v>272</v>
      </c>
      <c r="G39" s="73">
        <v>0.40236686390532544</v>
      </c>
      <c r="H39" s="75"/>
      <c r="I39" s="60"/>
    </row>
    <row r="40" spans="1:9" ht="9" customHeight="1">
      <c r="A40" s="72" t="s">
        <v>40</v>
      </c>
      <c r="B40" s="72">
        <v>1069</v>
      </c>
      <c r="C40" s="73">
        <v>0.5828789531079608</v>
      </c>
      <c r="D40" s="73"/>
      <c r="E40" s="74"/>
      <c r="F40" s="49">
        <v>397</v>
      </c>
      <c r="G40" s="73">
        <v>0.5872781065088757</v>
      </c>
      <c r="H40" s="75"/>
      <c r="I40" s="60"/>
    </row>
    <row r="41" spans="1:9" ht="9" customHeight="1">
      <c r="A41" s="72" t="s">
        <v>41</v>
      </c>
      <c r="B41" s="72">
        <v>17</v>
      </c>
      <c r="C41" s="73">
        <v>0.009269356597600873</v>
      </c>
      <c r="D41" s="73"/>
      <c r="E41" s="74"/>
      <c r="F41" s="49">
        <v>5</v>
      </c>
      <c r="G41" s="73">
        <v>0.0073964497041420114</v>
      </c>
      <c r="H41" s="75"/>
      <c r="I41" s="60"/>
    </row>
    <row r="42" spans="1:9" ht="9" customHeight="1">
      <c r="A42" s="61" t="s">
        <v>19</v>
      </c>
      <c r="B42" s="61">
        <v>0</v>
      </c>
      <c r="C42" s="71">
        <v>0</v>
      </c>
      <c r="D42" s="71"/>
      <c r="E42" s="64"/>
      <c r="F42" s="78">
        <v>2</v>
      </c>
      <c r="G42" s="71">
        <v>0.0029585798816568047</v>
      </c>
      <c r="H42" s="69"/>
      <c r="I42" s="60"/>
    </row>
    <row r="43" spans="1:9" ht="9" customHeight="1">
      <c r="A43" s="72" t="s">
        <v>42</v>
      </c>
      <c r="B43" s="72" t="s">
        <v>66</v>
      </c>
      <c r="C43" s="73"/>
      <c r="D43" s="73"/>
      <c r="E43" s="74"/>
      <c r="F43" s="49"/>
      <c r="G43" s="73"/>
      <c r="H43" s="75"/>
      <c r="I43" s="60"/>
    </row>
    <row r="44" spans="1:9" ht="9" customHeight="1">
      <c r="A44" s="72" t="s">
        <v>43</v>
      </c>
      <c r="B44" s="72">
        <v>6</v>
      </c>
      <c r="C44" s="73">
        <v>0.008021390374331552</v>
      </c>
      <c r="D44" s="73"/>
      <c r="E44" s="74"/>
      <c r="F44" s="49">
        <v>2</v>
      </c>
      <c r="G44" s="73">
        <v>0.007352941176470588</v>
      </c>
      <c r="H44" s="75"/>
      <c r="I44" s="60"/>
    </row>
    <row r="45" spans="1:9" ht="9" customHeight="1">
      <c r="A45" s="85" t="s">
        <v>44</v>
      </c>
      <c r="B45" s="49">
        <v>249</v>
      </c>
      <c r="C45" s="73">
        <v>0.33288770053475936</v>
      </c>
      <c r="D45" s="86"/>
      <c r="F45" s="49">
        <v>106</v>
      </c>
      <c r="G45" s="73">
        <v>0.3897058823529412</v>
      </c>
      <c r="H45" s="75"/>
      <c r="I45" s="60"/>
    </row>
    <row r="46" spans="1:9" ht="9" customHeight="1">
      <c r="A46" s="72" t="s">
        <v>45</v>
      </c>
      <c r="B46" s="72">
        <v>269</v>
      </c>
      <c r="C46" s="73">
        <v>0.35962566844919786</v>
      </c>
      <c r="D46" s="73"/>
      <c r="E46" s="74"/>
      <c r="F46" s="49">
        <v>94</v>
      </c>
      <c r="G46" s="73">
        <v>0.34558823529411764</v>
      </c>
      <c r="H46" s="75"/>
      <c r="I46" s="60"/>
    </row>
    <row r="47" spans="1:9" ht="9" customHeight="1">
      <c r="A47" s="85" t="s">
        <v>46</v>
      </c>
      <c r="B47" s="49">
        <v>93</v>
      </c>
      <c r="C47" s="73">
        <v>0.12433155080213903</v>
      </c>
      <c r="D47" s="86"/>
      <c r="F47" s="49">
        <v>36</v>
      </c>
      <c r="G47" s="73">
        <v>0.1323529411764706</v>
      </c>
      <c r="H47" s="75"/>
      <c r="I47" s="60"/>
    </row>
    <row r="48" spans="1:9" ht="9" customHeight="1">
      <c r="A48" s="85" t="s">
        <v>47</v>
      </c>
      <c r="B48" s="49">
        <v>42</v>
      </c>
      <c r="C48" s="73">
        <v>0.05614973262032086</v>
      </c>
      <c r="D48" s="86"/>
      <c r="F48" s="49">
        <v>5</v>
      </c>
      <c r="G48" s="73">
        <v>0.01838235294117647</v>
      </c>
      <c r="H48" s="75"/>
      <c r="I48" s="60"/>
    </row>
    <row r="49" spans="1:9" ht="9" customHeight="1">
      <c r="A49" s="85" t="s">
        <v>48</v>
      </c>
      <c r="B49" s="49">
        <v>18</v>
      </c>
      <c r="C49" s="73">
        <v>0.02406417112299465</v>
      </c>
      <c r="D49" s="86"/>
      <c r="F49" s="49">
        <v>8</v>
      </c>
      <c r="G49" s="73">
        <v>0.029411764705882353</v>
      </c>
      <c r="H49" s="75"/>
      <c r="I49" s="60"/>
    </row>
    <row r="50" spans="1:9" ht="9" customHeight="1">
      <c r="A50" s="85" t="s">
        <v>49</v>
      </c>
      <c r="B50" s="49">
        <v>7</v>
      </c>
      <c r="C50" s="73">
        <v>0.009358288770053475</v>
      </c>
      <c r="D50" s="86"/>
      <c r="F50" s="49">
        <v>2</v>
      </c>
      <c r="G50" s="73">
        <v>0.007352941176470588</v>
      </c>
      <c r="H50" s="75"/>
      <c r="I50" s="60"/>
    </row>
    <row r="51" spans="1:9" ht="9" customHeight="1">
      <c r="A51" s="85" t="s">
        <v>63</v>
      </c>
      <c r="B51" s="49">
        <v>7</v>
      </c>
      <c r="C51" s="73">
        <v>0.009358288770053475</v>
      </c>
      <c r="D51" s="86"/>
      <c r="F51" s="49">
        <v>1</v>
      </c>
      <c r="G51" s="73">
        <v>0.003676470588235294</v>
      </c>
      <c r="H51" s="75"/>
      <c r="I51" s="60"/>
    </row>
    <row r="52" spans="1:9" ht="9" customHeight="1">
      <c r="A52" s="85" t="s">
        <v>64</v>
      </c>
      <c r="B52" s="49">
        <v>57</v>
      </c>
      <c r="C52" s="73">
        <v>0.07620320855614973</v>
      </c>
      <c r="D52" s="86"/>
      <c r="F52" s="49">
        <v>18</v>
      </c>
      <c r="G52" s="73">
        <v>0.0661764705882353</v>
      </c>
      <c r="H52" s="75"/>
      <c r="I52" s="60"/>
    </row>
    <row r="53" spans="1:9" ht="9" customHeight="1">
      <c r="A53" s="87" t="s">
        <v>19</v>
      </c>
      <c r="B53" s="62">
        <v>0</v>
      </c>
      <c r="C53" s="71">
        <v>0</v>
      </c>
      <c r="D53" s="83"/>
      <c r="E53" s="88"/>
      <c r="F53" s="62">
        <v>0</v>
      </c>
      <c r="G53" s="71">
        <v>0</v>
      </c>
      <c r="H53" s="69"/>
      <c r="I53" s="60"/>
    </row>
    <row r="54" spans="1:9" ht="9" customHeight="1">
      <c r="A54" s="89" t="s">
        <v>51</v>
      </c>
      <c r="B54" s="49"/>
      <c r="C54" s="73"/>
      <c r="D54" s="86"/>
      <c r="F54" s="49"/>
      <c r="G54" s="73"/>
      <c r="H54" s="75"/>
      <c r="I54" s="60"/>
    </row>
    <row r="55" spans="1:9" ht="9" customHeight="1">
      <c r="A55" s="85" t="s">
        <v>52</v>
      </c>
      <c r="B55" s="49">
        <v>233</v>
      </c>
      <c r="C55" s="73">
        <v>0.21796071094480823</v>
      </c>
      <c r="D55" s="86"/>
      <c r="F55" s="49">
        <v>105</v>
      </c>
      <c r="G55" s="73">
        <v>0.26448362720403024</v>
      </c>
      <c r="H55" s="75"/>
      <c r="I55" s="60"/>
    </row>
    <row r="56" spans="1:9" ht="9" customHeight="1">
      <c r="A56" s="85" t="s">
        <v>53</v>
      </c>
      <c r="B56" s="49">
        <v>380</v>
      </c>
      <c r="C56" s="73">
        <v>0.35547240411599623</v>
      </c>
      <c r="D56" s="86"/>
      <c r="F56" s="49">
        <v>131</v>
      </c>
      <c r="G56" s="73">
        <v>0.32997481108312343</v>
      </c>
      <c r="H56" s="75"/>
      <c r="I56" s="60"/>
    </row>
    <row r="57" spans="1:9" ht="9" customHeight="1">
      <c r="A57" s="85" t="s">
        <v>44</v>
      </c>
      <c r="B57" s="49">
        <v>225</v>
      </c>
      <c r="C57" s="73">
        <v>0.21047708138447146</v>
      </c>
      <c r="D57" s="86"/>
      <c r="F57" s="49">
        <v>87</v>
      </c>
      <c r="G57" s="73">
        <v>0.21914357682619648</v>
      </c>
      <c r="H57" s="75"/>
      <c r="I57" s="60"/>
    </row>
    <row r="58" spans="1:9" ht="9" customHeight="1">
      <c r="A58" s="85" t="s">
        <v>45</v>
      </c>
      <c r="B58" s="49">
        <v>78</v>
      </c>
      <c r="C58" s="73">
        <v>0.07296538821328344</v>
      </c>
      <c r="D58" s="86"/>
      <c r="F58" s="49">
        <v>24</v>
      </c>
      <c r="G58" s="73">
        <v>0.060453400503778336</v>
      </c>
      <c r="H58" s="75"/>
      <c r="I58" s="60"/>
    </row>
    <row r="59" spans="1:9" ht="9" customHeight="1">
      <c r="A59" s="85" t="s">
        <v>46</v>
      </c>
      <c r="B59" s="49">
        <v>53</v>
      </c>
      <c r="C59" s="73">
        <v>0.04957904583723106</v>
      </c>
      <c r="D59" s="86"/>
      <c r="F59" s="49">
        <v>17</v>
      </c>
      <c r="G59" s="73">
        <v>0.042821158690176324</v>
      </c>
      <c r="H59" s="75"/>
      <c r="I59" s="60"/>
    </row>
    <row r="60" spans="1:9" ht="9" customHeight="1">
      <c r="A60" s="85" t="s">
        <v>47</v>
      </c>
      <c r="B60" s="49">
        <v>16</v>
      </c>
      <c r="C60" s="73">
        <v>0.014967259120673527</v>
      </c>
      <c r="D60" s="86"/>
      <c r="F60" s="49">
        <v>4</v>
      </c>
      <c r="G60" s="73">
        <v>0.010075566750629723</v>
      </c>
      <c r="H60" s="75"/>
      <c r="I60" s="60"/>
    </row>
    <row r="61" spans="1:9" ht="9" customHeight="1">
      <c r="A61" s="85" t="s">
        <v>48</v>
      </c>
      <c r="B61" s="49">
        <v>23</v>
      </c>
      <c r="C61" s="73">
        <v>0.021515434985968196</v>
      </c>
      <c r="D61" s="86"/>
      <c r="F61" s="49">
        <v>7</v>
      </c>
      <c r="G61" s="73">
        <v>0.017632241813602016</v>
      </c>
      <c r="H61" s="75"/>
      <c r="I61" s="60"/>
    </row>
    <row r="62" spans="1:9" ht="9" customHeight="1">
      <c r="A62" s="85" t="s">
        <v>49</v>
      </c>
      <c r="B62" s="49">
        <v>9</v>
      </c>
      <c r="C62" s="73">
        <v>0.00841908325537886</v>
      </c>
      <c r="D62" s="86"/>
      <c r="F62" s="49">
        <v>4</v>
      </c>
      <c r="G62" s="73">
        <v>0.010075566750629723</v>
      </c>
      <c r="H62" s="75"/>
      <c r="I62" s="60"/>
    </row>
    <row r="63" spans="1:9" ht="9" customHeight="1">
      <c r="A63" s="85" t="s">
        <v>50</v>
      </c>
      <c r="B63" s="49">
        <v>52</v>
      </c>
      <c r="C63" s="73">
        <v>0.04864359214218896</v>
      </c>
      <c r="D63" s="86"/>
      <c r="F63" s="49">
        <v>18</v>
      </c>
      <c r="G63" s="73">
        <v>0.04534005037783375</v>
      </c>
      <c r="H63" s="75"/>
      <c r="I63" s="60"/>
    </row>
    <row r="64" spans="1:9" ht="9" customHeight="1">
      <c r="A64" s="87" t="s">
        <v>19</v>
      </c>
      <c r="B64" s="62">
        <v>0</v>
      </c>
      <c r="C64" s="71">
        <v>0</v>
      </c>
      <c r="D64" s="83"/>
      <c r="E64" s="88"/>
      <c r="F64" s="62">
        <v>0</v>
      </c>
      <c r="G64" s="71">
        <v>0</v>
      </c>
      <c r="H64" s="69"/>
      <c r="I64" s="60"/>
    </row>
    <row r="65" spans="1:9" ht="9" customHeight="1">
      <c r="A65" s="85" t="s">
        <v>54</v>
      </c>
      <c r="B65" s="90" t="s">
        <v>55</v>
      </c>
      <c r="C65" s="49">
        <v>3.09924</v>
      </c>
      <c r="D65" s="91"/>
      <c r="F65" s="90" t="s">
        <v>55</v>
      </c>
      <c r="G65" s="93">
        <v>3.155</v>
      </c>
      <c r="H65" s="75"/>
      <c r="I65" s="60"/>
    </row>
    <row r="66" spans="1:9" ht="9" customHeight="1">
      <c r="A66" s="92"/>
      <c r="B66" s="90" t="s">
        <v>56</v>
      </c>
      <c r="C66" s="93">
        <v>0.47743</v>
      </c>
      <c r="D66" s="91"/>
      <c r="F66" s="90" t="s">
        <v>56</v>
      </c>
      <c r="G66" s="93">
        <v>0.471</v>
      </c>
      <c r="H66" s="75"/>
      <c r="I66" s="60"/>
    </row>
    <row r="67" spans="1:9" ht="9" customHeight="1">
      <c r="A67" s="92"/>
      <c r="B67" s="90" t="s">
        <v>57</v>
      </c>
      <c r="C67" s="93">
        <v>4</v>
      </c>
      <c r="D67" s="94"/>
      <c r="F67" s="90" t="s">
        <v>57</v>
      </c>
      <c r="G67" s="93">
        <v>4</v>
      </c>
      <c r="H67" s="75"/>
      <c r="I67" s="60"/>
    </row>
    <row r="68" spans="1:9" ht="9" customHeight="1">
      <c r="A68" s="92"/>
      <c r="B68" s="90" t="s">
        <v>58</v>
      </c>
      <c r="C68" s="93">
        <v>2</v>
      </c>
      <c r="D68" s="91"/>
      <c r="F68" s="90" t="s">
        <v>58</v>
      </c>
      <c r="G68" s="93">
        <v>2.009</v>
      </c>
      <c r="H68" s="75"/>
      <c r="I68" s="60"/>
    </row>
    <row r="69" spans="1:9" ht="9" customHeight="1">
      <c r="A69" s="95"/>
      <c r="B69" s="68" t="s">
        <v>59</v>
      </c>
      <c r="C69" s="62">
        <v>1834</v>
      </c>
      <c r="D69" s="63"/>
      <c r="E69" s="88"/>
      <c r="F69" s="68" t="s">
        <v>59</v>
      </c>
      <c r="G69" s="62">
        <v>674</v>
      </c>
      <c r="H69" s="69"/>
      <c r="I69" s="60"/>
    </row>
    <row r="70" spans="1:9" ht="11.25">
      <c r="A70" s="57" t="s">
        <v>66</v>
      </c>
      <c r="B70" s="81"/>
      <c r="C70" s="96"/>
      <c r="D70" s="96"/>
      <c r="E70" s="96"/>
      <c r="F70" s="96"/>
      <c r="G70" s="96"/>
      <c r="H70" s="97"/>
      <c r="I70" s="60"/>
    </row>
    <row r="71" spans="1:9" ht="11.25">
      <c r="A71" s="104" t="s">
        <v>74</v>
      </c>
      <c r="B71" s="98"/>
      <c r="C71" s="98"/>
      <c r="D71" s="98"/>
      <c r="E71" s="98"/>
      <c r="F71" s="98"/>
      <c r="G71" s="98"/>
      <c r="H71" s="75"/>
      <c r="I71" s="60"/>
    </row>
    <row r="72" spans="1:9" ht="4.5" customHeight="1">
      <c r="A72" s="64"/>
      <c r="B72" s="88"/>
      <c r="C72" s="88"/>
      <c r="D72" s="88"/>
      <c r="E72" s="88"/>
      <c r="F72" s="88"/>
      <c r="G72" s="88"/>
      <c r="H72" s="69"/>
      <c r="I72" s="60"/>
    </row>
    <row r="90" ht="11.25">
      <c r="A90" s="99" t="s">
        <v>66</v>
      </c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51"/>
  <sheetViews>
    <sheetView showGridLines="0" workbookViewId="0" topLeftCell="A1">
      <selection activeCell="R124" sqref="R124"/>
    </sheetView>
  </sheetViews>
  <sheetFormatPr defaultColWidth="9.140625" defaultRowHeight="12.75"/>
  <cols>
    <col min="1" max="1" width="2.421875" style="121" customWidth="1"/>
    <col min="2" max="2" width="31.421875" style="121" customWidth="1"/>
    <col min="3" max="3" width="6.57421875" style="121" customWidth="1"/>
    <col min="4" max="5" width="13.00390625" style="121" customWidth="1"/>
    <col min="6" max="6" width="7.421875" style="121" customWidth="1"/>
    <col min="7" max="8" width="13.00390625" style="121" customWidth="1"/>
    <col min="9" max="9" width="7.421875" style="121" customWidth="1"/>
    <col min="10" max="11" width="11.28125" style="121" customWidth="1"/>
    <col min="12" max="16384" width="9.140625" style="121" customWidth="1"/>
  </cols>
  <sheetData>
    <row r="1" spans="1:11" ht="12.75">
      <c r="A1" s="117" t="s">
        <v>61</v>
      </c>
      <c r="B1" s="118"/>
      <c r="C1" s="119"/>
      <c r="D1" s="119"/>
      <c r="E1" s="118"/>
      <c r="F1" s="118"/>
      <c r="G1" s="118"/>
      <c r="H1" s="118"/>
      <c r="I1" s="118"/>
      <c r="J1" s="118"/>
      <c r="K1" s="120" t="s">
        <v>91</v>
      </c>
    </row>
    <row r="2" spans="1:11" ht="12.75">
      <c r="A2" s="122" t="s">
        <v>67</v>
      </c>
      <c r="B2" s="123"/>
      <c r="C2" s="124"/>
      <c r="D2" s="124"/>
      <c r="E2" s="123"/>
      <c r="F2" s="123"/>
      <c r="G2" s="123"/>
      <c r="H2" s="123"/>
      <c r="I2" s="123"/>
      <c r="J2" s="123"/>
      <c r="K2" s="125"/>
    </row>
    <row r="3" spans="1:11" ht="12.75">
      <c r="A3" s="122" t="s">
        <v>92</v>
      </c>
      <c r="B3" s="123"/>
      <c r="C3" s="124"/>
      <c r="D3" s="124"/>
      <c r="E3" s="123"/>
      <c r="F3" s="123"/>
      <c r="G3" s="123"/>
      <c r="H3" s="123"/>
      <c r="I3" s="123"/>
      <c r="J3" s="123"/>
      <c r="K3" s="125"/>
    </row>
    <row r="4" spans="1:11" ht="12.75">
      <c r="A4" s="126" t="s">
        <v>80</v>
      </c>
      <c r="B4" s="123"/>
      <c r="C4" s="123"/>
      <c r="D4" s="123"/>
      <c r="E4" s="127"/>
      <c r="F4" s="127"/>
      <c r="G4" s="127"/>
      <c r="H4" s="127"/>
      <c r="I4" s="127"/>
      <c r="J4" s="127"/>
      <c r="K4" s="128"/>
    </row>
    <row r="5" spans="1:11" ht="11.25">
      <c r="A5" s="129"/>
      <c r="B5" s="130"/>
      <c r="C5" s="131"/>
      <c r="D5" s="132" t="s">
        <v>15</v>
      </c>
      <c r="E5" s="133" t="s">
        <v>15</v>
      </c>
      <c r="F5" s="134"/>
      <c r="G5" s="123"/>
      <c r="H5" s="123"/>
      <c r="I5" s="123"/>
      <c r="J5" s="123"/>
      <c r="K5" s="125"/>
    </row>
    <row r="6" spans="1:11" ht="12.75">
      <c r="A6" s="135" t="s">
        <v>93</v>
      </c>
      <c r="B6" s="125"/>
      <c r="C6" s="136"/>
      <c r="D6" s="137" t="s">
        <v>94</v>
      </c>
      <c r="E6" s="138" t="s">
        <v>95</v>
      </c>
      <c r="F6" s="134"/>
      <c r="G6" s="123"/>
      <c r="H6" s="123"/>
      <c r="I6" s="123"/>
      <c r="J6" s="123"/>
      <c r="K6" s="125"/>
    </row>
    <row r="7" spans="1:11" ht="11.25">
      <c r="A7" s="139"/>
      <c r="B7" s="128"/>
      <c r="C7" s="140" t="s">
        <v>14</v>
      </c>
      <c r="D7" s="141" t="s">
        <v>96</v>
      </c>
      <c r="E7" s="142" t="s">
        <v>96</v>
      </c>
      <c r="F7" s="134"/>
      <c r="G7" s="123"/>
      <c r="H7" s="123"/>
      <c r="I7" s="123"/>
      <c r="J7" s="123"/>
      <c r="K7" s="125"/>
    </row>
    <row r="8" spans="1:11" ht="11.25">
      <c r="A8" s="139"/>
      <c r="B8" s="127" t="s">
        <v>97</v>
      </c>
      <c r="C8" s="139">
        <v>676</v>
      </c>
      <c r="D8" s="143">
        <v>1</v>
      </c>
      <c r="E8" s="128"/>
      <c r="F8" s="134"/>
      <c r="G8" s="123"/>
      <c r="H8" s="123"/>
      <c r="I8" s="123"/>
      <c r="J8" s="123"/>
      <c r="K8" s="125"/>
    </row>
    <row r="9" spans="1:11" ht="11.25">
      <c r="A9" s="134" t="s">
        <v>98</v>
      </c>
      <c r="B9" s="123" t="s">
        <v>99</v>
      </c>
      <c r="C9" s="134"/>
      <c r="D9" s="123"/>
      <c r="E9" s="125"/>
      <c r="F9" s="134"/>
      <c r="G9" s="123"/>
      <c r="H9" s="123"/>
      <c r="I9" s="123"/>
      <c r="J9" s="123"/>
      <c r="K9" s="125"/>
    </row>
    <row r="10" spans="1:11" ht="11.25">
      <c r="A10" s="134"/>
      <c r="B10" s="123" t="s">
        <v>100</v>
      </c>
      <c r="C10" s="134">
        <v>466</v>
      </c>
      <c r="D10" s="144">
        <v>0.6893491124260355</v>
      </c>
      <c r="E10" s="145">
        <v>0.6903703703703704</v>
      </c>
      <c r="F10" s="134"/>
      <c r="G10" s="123"/>
      <c r="H10" s="123"/>
      <c r="I10" s="123"/>
      <c r="J10" s="123"/>
      <c r="K10" s="125"/>
    </row>
    <row r="11" spans="1:11" ht="11.25">
      <c r="A11" s="134"/>
      <c r="B11" s="123" t="s">
        <v>101</v>
      </c>
      <c r="C11" s="134">
        <v>103</v>
      </c>
      <c r="D11" s="144">
        <v>0.15236686390532544</v>
      </c>
      <c r="E11" s="145">
        <v>0.15259259259259259</v>
      </c>
      <c r="F11" s="134"/>
      <c r="G11" s="123"/>
      <c r="H11" s="123"/>
      <c r="I11" s="123"/>
      <c r="J11" s="123"/>
      <c r="K11" s="125"/>
    </row>
    <row r="12" spans="1:11" ht="11.25">
      <c r="A12" s="134"/>
      <c r="B12" s="123" t="s">
        <v>102</v>
      </c>
      <c r="C12" s="134">
        <v>55</v>
      </c>
      <c r="D12" s="144">
        <v>0.08136094674556213</v>
      </c>
      <c r="E12" s="145">
        <v>0.08148148148148149</v>
      </c>
      <c r="F12" s="134"/>
      <c r="G12" s="123"/>
      <c r="H12" s="123"/>
      <c r="I12" s="123"/>
      <c r="J12" s="123"/>
      <c r="K12" s="125"/>
    </row>
    <row r="13" spans="1:11" ht="11.25">
      <c r="A13" s="134"/>
      <c r="B13" s="123" t="s">
        <v>103</v>
      </c>
      <c r="C13" s="134">
        <v>51</v>
      </c>
      <c r="D13" s="144">
        <v>0.07544378698224852</v>
      </c>
      <c r="E13" s="145">
        <v>0.07555555555555556</v>
      </c>
      <c r="F13" s="134"/>
      <c r="G13" s="123"/>
      <c r="H13" s="123"/>
      <c r="I13" s="123"/>
      <c r="J13" s="123"/>
      <c r="K13" s="125"/>
    </row>
    <row r="14" spans="1:11" ht="11.25">
      <c r="A14" s="139"/>
      <c r="B14" s="127" t="s">
        <v>104</v>
      </c>
      <c r="C14" s="139">
        <v>1</v>
      </c>
      <c r="D14" s="143">
        <v>0.0014792899408284023</v>
      </c>
      <c r="E14" s="146" t="s">
        <v>105</v>
      </c>
      <c r="F14" s="134"/>
      <c r="G14" s="123"/>
      <c r="H14" s="123"/>
      <c r="I14" s="123"/>
      <c r="J14" s="123"/>
      <c r="K14" s="125"/>
    </row>
    <row r="15" spans="1:11" ht="2.25" customHeight="1">
      <c r="A15" s="134"/>
      <c r="B15" s="123"/>
      <c r="C15" s="134"/>
      <c r="D15" s="144"/>
      <c r="E15" s="147"/>
      <c r="F15" s="134"/>
      <c r="G15" s="123"/>
      <c r="H15" s="123"/>
      <c r="I15" s="123"/>
      <c r="J15" s="123"/>
      <c r="K15" s="125"/>
    </row>
    <row r="16" spans="1:11" ht="11.25">
      <c r="A16" s="129"/>
      <c r="B16" s="118"/>
      <c r="C16" s="129"/>
      <c r="D16" s="148"/>
      <c r="E16" s="149"/>
      <c r="F16" s="134"/>
      <c r="G16" s="123"/>
      <c r="H16" s="123"/>
      <c r="I16" s="123"/>
      <c r="J16" s="123"/>
      <c r="K16" s="125"/>
    </row>
    <row r="17" spans="1:11" ht="10.5" customHeight="1">
      <c r="A17" s="134"/>
      <c r="B17" s="123"/>
      <c r="C17" s="134"/>
      <c r="D17" s="123"/>
      <c r="E17" s="125"/>
      <c r="F17" s="134"/>
      <c r="G17" s="123"/>
      <c r="H17" s="123"/>
      <c r="I17" s="123"/>
      <c r="J17" s="123"/>
      <c r="K17" s="125"/>
    </row>
    <row r="18" spans="1:11" ht="21" customHeight="1">
      <c r="A18" s="134"/>
      <c r="B18" s="123" t="s">
        <v>66</v>
      </c>
      <c r="C18" s="134"/>
      <c r="D18" s="123"/>
      <c r="E18" s="125"/>
      <c r="F18" s="134"/>
      <c r="G18" s="123"/>
      <c r="H18" s="123"/>
      <c r="I18" s="123"/>
      <c r="J18" s="123"/>
      <c r="K18" s="125"/>
    </row>
    <row r="19" spans="1:11" ht="11.25">
      <c r="A19" s="134"/>
      <c r="B19" s="123" t="s">
        <v>66</v>
      </c>
      <c r="C19" s="134"/>
      <c r="D19" s="123"/>
      <c r="E19" s="125"/>
      <c r="F19" s="134"/>
      <c r="G19" s="123"/>
      <c r="H19" s="123"/>
      <c r="I19" s="123"/>
      <c r="J19" s="123"/>
      <c r="K19" s="125"/>
    </row>
    <row r="20" spans="1:11" ht="11.25">
      <c r="A20" s="139"/>
      <c r="B20" s="127" t="s">
        <v>66</v>
      </c>
      <c r="C20" s="139">
        <v>569</v>
      </c>
      <c r="D20" s="143">
        <v>1</v>
      </c>
      <c r="E20" s="150"/>
      <c r="F20" s="134"/>
      <c r="G20" s="123"/>
      <c r="H20" s="123"/>
      <c r="I20" s="123"/>
      <c r="J20" s="123"/>
      <c r="K20" s="125"/>
    </row>
    <row r="21" spans="1:11" ht="11.25">
      <c r="A21" s="134" t="str">
        <f>"2."</f>
        <v>2.</v>
      </c>
      <c r="B21" s="123" t="s">
        <v>106</v>
      </c>
      <c r="C21" s="134"/>
      <c r="D21" s="144"/>
      <c r="E21" s="145"/>
      <c r="F21" s="134"/>
      <c r="G21" s="123"/>
      <c r="H21" s="123"/>
      <c r="I21" s="123"/>
      <c r="J21" s="123"/>
      <c r="K21" s="125"/>
    </row>
    <row r="22" spans="1:11" ht="11.25">
      <c r="A22" s="134"/>
      <c r="B22" s="123" t="s">
        <v>107</v>
      </c>
      <c r="C22" s="134">
        <v>326</v>
      </c>
      <c r="D22" s="144">
        <v>0.5729349736379613</v>
      </c>
      <c r="E22" s="145">
        <v>0.6269230769230769</v>
      </c>
      <c r="F22" s="134"/>
      <c r="G22" s="123"/>
      <c r="H22" s="123"/>
      <c r="I22" s="123"/>
      <c r="J22" s="123"/>
      <c r="K22" s="125"/>
    </row>
    <row r="23" spans="1:11" ht="11.25">
      <c r="A23" s="134"/>
      <c r="B23" s="123" t="s">
        <v>108</v>
      </c>
      <c r="C23" s="134">
        <v>148</v>
      </c>
      <c r="D23" s="144">
        <v>0.2601054481546573</v>
      </c>
      <c r="E23" s="145">
        <v>0.2846153846153846</v>
      </c>
      <c r="F23" s="134"/>
      <c r="G23" s="123"/>
      <c r="H23" s="123"/>
      <c r="I23" s="123"/>
      <c r="J23" s="123"/>
      <c r="K23" s="125"/>
    </row>
    <row r="24" spans="1:11" ht="11.25">
      <c r="A24" s="134"/>
      <c r="B24" s="123" t="s">
        <v>109</v>
      </c>
      <c r="C24" s="134">
        <v>46</v>
      </c>
      <c r="D24" s="144">
        <v>0.08084358523725835</v>
      </c>
      <c r="E24" s="145">
        <v>0.08846153846153847</v>
      </c>
      <c r="F24" s="134"/>
      <c r="G24" s="123"/>
      <c r="H24" s="123"/>
      <c r="I24" s="123"/>
      <c r="J24" s="123"/>
      <c r="K24" s="125"/>
    </row>
    <row r="25" spans="1:11" ht="11.25">
      <c r="A25" s="139"/>
      <c r="B25" s="127" t="s">
        <v>104</v>
      </c>
      <c r="C25" s="139">
        <v>49</v>
      </c>
      <c r="D25" s="143">
        <v>0.08611599297012303</v>
      </c>
      <c r="E25" s="146" t="s">
        <v>105</v>
      </c>
      <c r="F25" s="134"/>
      <c r="G25" s="123"/>
      <c r="H25" s="123"/>
      <c r="I25" s="123"/>
      <c r="J25" s="123"/>
      <c r="K25" s="125"/>
    </row>
    <row r="26" spans="1:11" ht="11.25">
      <c r="A26" s="134" t="str">
        <f>"3."</f>
        <v>3.</v>
      </c>
      <c r="B26" s="123" t="s">
        <v>110</v>
      </c>
      <c r="C26" s="134"/>
      <c r="D26" s="144"/>
      <c r="E26" s="147"/>
      <c r="F26" s="134"/>
      <c r="G26" s="123"/>
      <c r="H26" s="123"/>
      <c r="I26" s="123"/>
      <c r="J26" s="123"/>
      <c r="K26" s="125"/>
    </row>
    <row r="27" spans="1:11" ht="11.25">
      <c r="A27" s="134"/>
      <c r="B27" s="123" t="s">
        <v>111</v>
      </c>
      <c r="C27" s="134">
        <v>35</v>
      </c>
      <c r="D27" s="144">
        <v>0.061511423550087874</v>
      </c>
      <c r="E27" s="145">
        <v>0.061619718309859156</v>
      </c>
      <c r="F27" s="134"/>
      <c r="G27" s="123"/>
      <c r="H27" s="123"/>
      <c r="I27" s="123"/>
      <c r="J27" s="123"/>
      <c r="K27" s="125"/>
    </row>
    <row r="28" spans="1:11" ht="11.25">
      <c r="A28" s="134"/>
      <c r="B28" s="123" t="s">
        <v>112</v>
      </c>
      <c r="C28" s="134">
        <v>225</v>
      </c>
      <c r="D28" s="144">
        <v>0.3954305799648506</v>
      </c>
      <c r="E28" s="145">
        <v>0.3961267605633803</v>
      </c>
      <c r="F28" s="134"/>
      <c r="G28" s="123"/>
      <c r="H28" s="123"/>
      <c r="I28" s="123"/>
      <c r="J28" s="123"/>
      <c r="K28" s="125"/>
    </row>
    <row r="29" spans="1:11" ht="11.25">
      <c r="A29" s="134"/>
      <c r="B29" s="123" t="s">
        <v>113</v>
      </c>
      <c r="C29" s="134">
        <v>29</v>
      </c>
      <c r="D29" s="144">
        <v>0.050966608084358524</v>
      </c>
      <c r="E29" s="145">
        <v>0.051056338028169015</v>
      </c>
      <c r="F29" s="134"/>
      <c r="G29" s="123"/>
      <c r="H29" s="123"/>
      <c r="I29" s="123"/>
      <c r="J29" s="123"/>
      <c r="K29" s="125"/>
    </row>
    <row r="30" spans="1:11" ht="11.25">
      <c r="A30" s="134"/>
      <c r="B30" s="123" t="s">
        <v>114</v>
      </c>
      <c r="C30" s="134">
        <v>29</v>
      </c>
      <c r="D30" s="144">
        <v>0.050966608084358524</v>
      </c>
      <c r="E30" s="145">
        <v>0.051056338028169015</v>
      </c>
      <c r="F30" s="134"/>
      <c r="G30" s="123"/>
      <c r="H30" s="123"/>
      <c r="I30" s="123"/>
      <c r="J30" s="123"/>
      <c r="K30" s="125"/>
    </row>
    <row r="31" spans="1:11" ht="11.25">
      <c r="A31" s="134"/>
      <c r="B31" s="123" t="s">
        <v>115</v>
      </c>
      <c r="C31" s="134">
        <v>98</v>
      </c>
      <c r="D31" s="144">
        <v>0.17223198594024605</v>
      </c>
      <c r="E31" s="145">
        <v>0.17253521126760563</v>
      </c>
      <c r="F31" s="134"/>
      <c r="G31" s="123"/>
      <c r="H31" s="123"/>
      <c r="I31" s="123"/>
      <c r="J31" s="123"/>
      <c r="K31" s="125"/>
    </row>
    <row r="32" spans="1:11" ht="11.25">
      <c r="A32" s="134"/>
      <c r="B32" s="123" t="s">
        <v>116</v>
      </c>
      <c r="C32" s="134">
        <v>66</v>
      </c>
      <c r="D32" s="144">
        <v>0.11599297012302284</v>
      </c>
      <c r="E32" s="145">
        <v>0.11619718309859155</v>
      </c>
      <c r="F32" s="134"/>
      <c r="G32" s="123"/>
      <c r="H32" s="123"/>
      <c r="I32" s="123"/>
      <c r="J32" s="123"/>
      <c r="K32" s="125"/>
    </row>
    <row r="33" spans="1:11" ht="11.25">
      <c r="A33" s="134"/>
      <c r="B33" s="123" t="s">
        <v>117</v>
      </c>
      <c r="C33" s="134">
        <v>30</v>
      </c>
      <c r="D33" s="144">
        <v>0.05272407732864675</v>
      </c>
      <c r="E33" s="145">
        <v>0.0528169014084507</v>
      </c>
      <c r="F33" s="134"/>
      <c r="G33" s="123"/>
      <c r="H33" s="123"/>
      <c r="I33" s="123"/>
      <c r="J33" s="123"/>
      <c r="K33" s="125"/>
    </row>
    <row r="34" spans="1:11" ht="11.25">
      <c r="A34" s="134"/>
      <c r="B34" s="123" t="s">
        <v>118</v>
      </c>
      <c r="C34" s="134">
        <v>6</v>
      </c>
      <c r="D34" s="144">
        <v>0.01054481546572935</v>
      </c>
      <c r="E34" s="145">
        <v>0.01056338028169014</v>
      </c>
      <c r="F34" s="134"/>
      <c r="G34" s="123"/>
      <c r="H34" s="123"/>
      <c r="I34" s="123"/>
      <c r="J34" s="123"/>
      <c r="K34" s="125"/>
    </row>
    <row r="35" spans="1:11" ht="11.25">
      <c r="A35" s="134"/>
      <c r="B35" s="123" t="s">
        <v>119</v>
      </c>
      <c r="C35" s="134">
        <v>26</v>
      </c>
      <c r="D35" s="144">
        <v>0.04569420035149385</v>
      </c>
      <c r="E35" s="145">
        <v>0.045774647887323945</v>
      </c>
      <c r="F35" s="134"/>
      <c r="G35" s="123"/>
      <c r="H35" s="123"/>
      <c r="I35" s="123"/>
      <c r="J35" s="123"/>
      <c r="K35" s="125"/>
    </row>
    <row r="36" spans="1:11" ht="11.25">
      <c r="A36" s="134"/>
      <c r="B36" s="123" t="s">
        <v>109</v>
      </c>
      <c r="C36" s="134">
        <v>24</v>
      </c>
      <c r="D36" s="144">
        <v>0.0421792618629174</v>
      </c>
      <c r="E36" s="145">
        <v>0.04225352112676056</v>
      </c>
      <c r="F36" s="134"/>
      <c r="G36" s="123"/>
      <c r="H36" s="123"/>
      <c r="I36" s="123"/>
      <c r="J36" s="123"/>
      <c r="K36" s="125"/>
    </row>
    <row r="37" spans="1:11" ht="11.25">
      <c r="A37" s="139"/>
      <c r="B37" s="127" t="s">
        <v>104</v>
      </c>
      <c r="C37" s="139">
        <v>1</v>
      </c>
      <c r="D37" s="143">
        <v>0.0017574692442882249</v>
      </c>
      <c r="E37" s="146" t="s">
        <v>105</v>
      </c>
      <c r="F37" s="134"/>
      <c r="G37" s="123"/>
      <c r="H37" s="123"/>
      <c r="I37" s="123"/>
      <c r="J37" s="123"/>
      <c r="K37" s="125"/>
    </row>
    <row r="38" spans="1:11" ht="11.25">
      <c r="A38" s="134" t="s">
        <v>120</v>
      </c>
      <c r="B38" s="123" t="s">
        <v>121</v>
      </c>
      <c r="C38" s="134"/>
      <c r="D38" s="144"/>
      <c r="E38" s="145"/>
      <c r="F38" s="134"/>
      <c r="G38" s="123"/>
      <c r="H38" s="123"/>
      <c r="I38" s="123"/>
      <c r="J38" s="123"/>
      <c r="K38" s="125"/>
    </row>
    <row r="39" spans="1:11" ht="11.25">
      <c r="A39" s="134"/>
      <c r="B39" s="123" t="s">
        <v>122</v>
      </c>
      <c r="C39" s="134">
        <v>150</v>
      </c>
      <c r="D39" s="144">
        <v>0.26362038664323373</v>
      </c>
      <c r="E39" s="145">
        <v>0.26548672566371684</v>
      </c>
      <c r="F39" s="134"/>
      <c r="G39" s="123"/>
      <c r="H39" s="123"/>
      <c r="I39" s="123"/>
      <c r="J39" s="123"/>
      <c r="K39" s="125"/>
    </row>
    <row r="40" spans="1:11" ht="11.25">
      <c r="A40" s="134"/>
      <c r="B40" s="123" t="s">
        <v>123</v>
      </c>
      <c r="C40" s="134">
        <v>223</v>
      </c>
      <c r="D40" s="144">
        <v>0.39191564147627417</v>
      </c>
      <c r="E40" s="145">
        <v>0.39469026548672564</v>
      </c>
      <c r="F40" s="134"/>
      <c r="G40" s="123"/>
      <c r="H40" s="123"/>
      <c r="I40" s="123"/>
      <c r="J40" s="123"/>
      <c r="K40" s="125"/>
    </row>
    <row r="41" spans="1:11" ht="11.25">
      <c r="A41" s="134"/>
      <c r="B41" s="121" t="s">
        <v>124</v>
      </c>
      <c r="C41" s="134">
        <v>130</v>
      </c>
      <c r="D41" s="144">
        <v>0.22847100175746923</v>
      </c>
      <c r="E41" s="145">
        <v>0.23008849557522124</v>
      </c>
      <c r="F41" s="134"/>
      <c r="G41" s="123"/>
      <c r="H41" s="123"/>
      <c r="I41" s="123"/>
      <c r="J41" s="123"/>
      <c r="K41" s="125"/>
    </row>
    <row r="42" spans="1:11" ht="11.25">
      <c r="A42" s="134"/>
      <c r="B42" s="121" t="s">
        <v>125</v>
      </c>
      <c r="C42" s="134">
        <v>28</v>
      </c>
      <c r="D42" s="144">
        <v>0.0492091388400703</v>
      </c>
      <c r="E42" s="145">
        <v>0.049557522123893805</v>
      </c>
      <c r="F42" s="134"/>
      <c r="G42" s="123"/>
      <c r="H42" s="123"/>
      <c r="I42" s="123"/>
      <c r="J42" s="123"/>
      <c r="K42" s="125"/>
    </row>
    <row r="43" spans="1:11" ht="11.25">
      <c r="A43" s="134"/>
      <c r="B43" s="123" t="s">
        <v>126</v>
      </c>
      <c r="C43" s="134">
        <v>20</v>
      </c>
      <c r="D43" s="144">
        <v>0.0351493848857645</v>
      </c>
      <c r="E43" s="145">
        <v>0.035398230088495575</v>
      </c>
      <c r="F43" s="134"/>
      <c r="G43" s="123"/>
      <c r="H43" s="123"/>
      <c r="I43" s="123"/>
      <c r="J43" s="123"/>
      <c r="K43" s="125"/>
    </row>
    <row r="44" spans="1:11" ht="11.25">
      <c r="A44" s="134"/>
      <c r="B44" s="123" t="s">
        <v>127</v>
      </c>
      <c r="C44" s="134">
        <v>14</v>
      </c>
      <c r="D44" s="144">
        <v>0.02460456942003515</v>
      </c>
      <c r="E44" s="145">
        <v>0.024778761061946902</v>
      </c>
      <c r="F44" s="134"/>
      <c r="G44" s="123"/>
      <c r="H44" s="123"/>
      <c r="I44" s="123"/>
      <c r="J44" s="123"/>
      <c r="K44" s="125"/>
    </row>
    <row r="45" spans="1:11" ht="11.25">
      <c r="A45" s="139"/>
      <c r="B45" s="127" t="s">
        <v>104</v>
      </c>
      <c r="C45" s="139">
        <v>4</v>
      </c>
      <c r="D45" s="143">
        <v>0.007029876977152899</v>
      </c>
      <c r="E45" s="146" t="s">
        <v>105</v>
      </c>
      <c r="F45" s="139"/>
      <c r="G45" s="127"/>
      <c r="H45" s="127"/>
      <c r="I45" s="127"/>
      <c r="J45" s="127"/>
      <c r="K45" s="128"/>
    </row>
    <row r="46" spans="1:11" ht="12.75">
      <c r="A46" s="117" t="s">
        <v>61</v>
      </c>
      <c r="B46" s="118"/>
      <c r="C46" s="119"/>
      <c r="D46" s="151"/>
      <c r="E46" s="152"/>
      <c r="F46" s="118"/>
      <c r="G46" s="118"/>
      <c r="H46" s="118"/>
      <c r="I46" s="118"/>
      <c r="J46" s="118"/>
      <c r="K46" s="120" t="s">
        <v>128</v>
      </c>
    </row>
    <row r="47" spans="1:11" ht="12.75">
      <c r="A47" s="122" t="s">
        <v>67</v>
      </c>
      <c r="B47" s="123"/>
      <c r="C47" s="124"/>
      <c r="D47" s="124"/>
      <c r="E47" s="123"/>
      <c r="F47" s="123"/>
      <c r="G47" s="123"/>
      <c r="H47" s="123"/>
      <c r="I47" s="123"/>
      <c r="J47" s="123"/>
      <c r="K47" s="125"/>
    </row>
    <row r="48" spans="1:11" ht="12.75">
      <c r="A48" s="122" t="s">
        <v>92</v>
      </c>
      <c r="B48" s="123"/>
      <c r="C48" s="124"/>
      <c r="D48" s="124"/>
      <c r="E48" s="123"/>
      <c r="F48" s="123"/>
      <c r="G48" s="123"/>
      <c r="H48" s="123"/>
      <c r="I48" s="123"/>
      <c r="J48" s="123"/>
      <c r="K48" s="125"/>
    </row>
    <row r="49" spans="1:11" ht="12.75">
      <c r="A49" s="126" t="s">
        <v>80</v>
      </c>
      <c r="B49" s="123"/>
      <c r="C49" s="123"/>
      <c r="D49" s="123"/>
      <c r="E49" s="123"/>
      <c r="F49" s="127"/>
      <c r="G49" s="127"/>
      <c r="H49" s="127"/>
      <c r="I49" s="127"/>
      <c r="J49" s="127"/>
      <c r="K49" s="128"/>
    </row>
    <row r="50" spans="1:11" ht="11.25">
      <c r="A50" s="129"/>
      <c r="B50" s="130"/>
      <c r="C50" s="131"/>
      <c r="D50" s="132" t="s">
        <v>15</v>
      </c>
      <c r="E50" s="133" t="s">
        <v>15</v>
      </c>
      <c r="F50" s="134"/>
      <c r="G50" s="123"/>
      <c r="H50" s="123"/>
      <c r="I50" s="123"/>
      <c r="J50" s="123"/>
      <c r="K50" s="125"/>
    </row>
    <row r="51" spans="1:11" ht="12.75">
      <c r="A51" s="135" t="s">
        <v>129</v>
      </c>
      <c r="B51" s="125"/>
      <c r="C51" s="136"/>
      <c r="D51" s="137" t="s">
        <v>94</v>
      </c>
      <c r="E51" s="138" t="s">
        <v>95</v>
      </c>
      <c r="F51" s="134"/>
      <c r="G51" s="123"/>
      <c r="H51" s="123"/>
      <c r="I51" s="123"/>
      <c r="J51" s="123"/>
      <c r="K51" s="125"/>
    </row>
    <row r="52" spans="1:11" ht="11.25">
      <c r="A52" s="139"/>
      <c r="B52" s="128"/>
      <c r="C52" s="140" t="s">
        <v>14</v>
      </c>
      <c r="D52" s="141" t="s">
        <v>96</v>
      </c>
      <c r="E52" s="142" t="s">
        <v>96</v>
      </c>
      <c r="F52" s="134"/>
      <c r="G52" s="123"/>
      <c r="H52" s="123"/>
      <c r="I52" s="123"/>
      <c r="J52" s="123"/>
      <c r="K52" s="125"/>
    </row>
    <row r="53" spans="1:11" ht="11.25">
      <c r="A53" s="134" t="s">
        <v>130</v>
      </c>
      <c r="B53" s="123" t="s">
        <v>131</v>
      </c>
      <c r="C53" s="134"/>
      <c r="D53" s="144"/>
      <c r="E53" s="145"/>
      <c r="F53" s="134"/>
      <c r="G53" s="123"/>
      <c r="H53" s="123"/>
      <c r="I53" s="123"/>
      <c r="J53" s="123"/>
      <c r="K53" s="125"/>
    </row>
    <row r="54" spans="1:11" ht="11.25">
      <c r="A54" s="134"/>
      <c r="B54" s="153" t="s">
        <v>132</v>
      </c>
      <c r="C54" s="134">
        <v>252</v>
      </c>
      <c r="D54" s="144">
        <v>0.4428822495606327</v>
      </c>
      <c r="E54" s="145">
        <v>0.4444444444444444</v>
      </c>
      <c r="F54" s="134"/>
      <c r="G54" s="123"/>
      <c r="H54" s="123"/>
      <c r="I54" s="123"/>
      <c r="J54" s="123"/>
      <c r="K54" s="125"/>
    </row>
    <row r="55" spans="1:11" ht="11.25">
      <c r="A55" s="134"/>
      <c r="B55" s="123" t="s">
        <v>133</v>
      </c>
      <c r="C55" s="134">
        <v>153</v>
      </c>
      <c r="D55" s="144">
        <v>0.2688927943760984</v>
      </c>
      <c r="E55" s="145">
        <v>0.2698412698412698</v>
      </c>
      <c r="F55" s="134"/>
      <c r="G55" s="123"/>
      <c r="H55" s="123"/>
      <c r="I55" s="123"/>
      <c r="J55" s="123"/>
      <c r="K55" s="125"/>
    </row>
    <row r="56" spans="1:11" ht="11.25">
      <c r="A56" s="134"/>
      <c r="B56" s="123" t="s">
        <v>134</v>
      </c>
      <c r="C56" s="134">
        <v>13</v>
      </c>
      <c r="D56" s="144">
        <v>0.022847100175746926</v>
      </c>
      <c r="E56" s="145">
        <v>0.02292768959435626</v>
      </c>
      <c r="F56" s="134"/>
      <c r="G56" s="123"/>
      <c r="H56" s="123"/>
      <c r="I56" s="123"/>
      <c r="J56" s="123"/>
      <c r="K56" s="125"/>
    </row>
    <row r="57" spans="1:11" ht="11.25">
      <c r="A57" s="134"/>
      <c r="B57" s="123" t="s">
        <v>135</v>
      </c>
      <c r="C57" s="134">
        <v>59</v>
      </c>
      <c r="D57" s="144">
        <v>0.10369068541300527</v>
      </c>
      <c r="E57" s="145">
        <v>0.10405643738977072</v>
      </c>
      <c r="F57" s="134"/>
      <c r="G57" s="123"/>
      <c r="H57" s="123"/>
      <c r="I57" s="123"/>
      <c r="J57" s="123"/>
      <c r="K57" s="125"/>
    </row>
    <row r="58" spans="1:11" ht="11.25">
      <c r="A58" s="134" t="s">
        <v>66</v>
      </c>
      <c r="B58" s="154" t="s">
        <v>136</v>
      </c>
      <c r="C58" s="155">
        <v>90</v>
      </c>
      <c r="D58" s="144">
        <v>0.15817223198594024</v>
      </c>
      <c r="E58" s="145">
        <v>0.15873015873015872</v>
      </c>
      <c r="F58" s="134"/>
      <c r="G58" s="123"/>
      <c r="H58" s="123"/>
      <c r="I58" s="123"/>
      <c r="J58" s="123"/>
      <c r="K58" s="125"/>
    </row>
    <row r="59" spans="1:11" ht="11.25">
      <c r="A59" s="139"/>
      <c r="B59" s="156" t="s">
        <v>104</v>
      </c>
      <c r="C59" s="139">
        <v>2</v>
      </c>
      <c r="D59" s="143">
        <v>0.0035149384885764497</v>
      </c>
      <c r="E59" s="157" t="s">
        <v>105</v>
      </c>
      <c r="F59" s="134"/>
      <c r="G59" s="123"/>
      <c r="H59" s="123"/>
      <c r="I59" s="123"/>
      <c r="J59" s="123"/>
      <c r="K59" s="125"/>
    </row>
    <row r="60" spans="1:11" ht="11.25">
      <c r="A60" s="129" t="str">
        <f>"6."</f>
        <v>6.</v>
      </c>
      <c r="B60" s="158" t="s">
        <v>137</v>
      </c>
      <c r="C60" s="129"/>
      <c r="D60" s="152"/>
      <c r="E60" s="159"/>
      <c r="F60" s="134"/>
      <c r="G60" s="123"/>
      <c r="H60" s="123"/>
      <c r="I60" s="123"/>
      <c r="J60" s="123"/>
      <c r="K60" s="125"/>
    </row>
    <row r="61" spans="1:11" ht="11.25">
      <c r="A61" s="134"/>
      <c r="B61" s="160" t="s">
        <v>138</v>
      </c>
      <c r="C61" s="134">
        <v>153</v>
      </c>
      <c r="D61" s="144">
        <v>0.2688927943760984</v>
      </c>
      <c r="E61" s="145">
        <v>0.2698412698412698</v>
      </c>
      <c r="F61" s="134"/>
      <c r="G61" s="123"/>
      <c r="H61" s="123"/>
      <c r="I61" s="123"/>
      <c r="J61" s="123"/>
      <c r="K61" s="125"/>
    </row>
    <row r="62" spans="1:11" ht="11.25">
      <c r="A62" s="134"/>
      <c r="B62" s="160" t="s">
        <v>139</v>
      </c>
      <c r="C62" s="134">
        <v>106</v>
      </c>
      <c r="D62" s="144">
        <v>0.18629173989455183</v>
      </c>
      <c r="E62" s="145">
        <v>0.18694885361552027</v>
      </c>
      <c r="F62" s="134"/>
      <c r="G62" s="123"/>
      <c r="H62" s="123"/>
      <c r="I62" s="123"/>
      <c r="J62" s="123"/>
      <c r="K62" s="125"/>
    </row>
    <row r="63" spans="1:11" ht="11.25">
      <c r="A63" s="134"/>
      <c r="B63" s="161" t="s">
        <v>289</v>
      </c>
      <c r="C63" s="123">
        <v>2</v>
      </c>
      <c r="D63" s="144">
        <v>0.0035149384885764497</v>
      </c>
      <c r="E63" s="145">
        <v>0.003527336860670194</v>
      </c>
      <c r="F63" s="134"/>
      <c r="G63" s="123"/>
      <c r="H63" s="123"/>
      <c r="I63" s="123"/>
      <c r="J63" s="123"/>
      <c r="K63" s="125"/>
    </row>
    <row r="64" spans="1:11" ht="11.25">
      <c r="A64" s="134"/>
      <c r="B64" s="161" t="s">
        <v>140</v>
      </c>
      <c r="C64" s="121">
        <v>41</v>
      </c>
      <c r="D64" s="144">
        <v>0.07205623901581722</v>
      </c>
      <c r="E64" s="145">
        <v>0.07231040564373897</v>
      </c>
      <c r="F64" s="134"/>
      <c r="G64" s="123"/>
      <c r="H64" s="123"/>
      <c r="I64" s="123"/>
      <c r="J64" s="123"/>
      <c r="K64" s="125"/>
    </row>
    <row r="65" spans="1:11" ht="11.25">
      <c r="A65" s="155"/>
      <c r="B65" s="160" t="s">
        <v>141</v>
      </c>
      <c r="C65" s="155">
        <v>83</v>
      </c>
      <c r="D65" s="144">
        <v>0.14586994727592267</v>
      </c>
      <c r="E65" s="145">
        <v>0.14638447971781304</v>
      </c>
      <c r="F65" s="134"/>
      <c r="G65" s="123"/>
      <c r="H65" s="123"/>
      <c r="I65" s="123"/>
      <c r="J65" s="123"/>
      <c r="K65" s="125"/>
    </row>
    <row r="66" spans="1:11" ht="11.25">
      <c r="A66" s="155"/>
      <c r="B66" s="160" t="s">
        <v>142</v>
      </c>
      <c r="C66" s="155">
        <v>102</v>
      </c>
      <c r="D66" s="144">
        <v>0.17926186291739896</v>
      </c>
      <c r="E66" s="145">
        <v>0.17989417989417988</v>
      </c>
      <c r="F66" s="134"/>
      <c r="G66" s="123"/>
      <c r="H66" s="123"/>
      <c r="I66" s="123"/>
      <c r="J66" s="123"/>
      <c r="K66" s="125"/>
    </row>
    <row r="67" spans="1:11" ht="11.25">
      <c r="A67" s="155"/>
      <c r="B67" s="160" t="s">
        <v>143</v>
      </c>
      <c r="C67" s="155">
        <v>51</v>
      </c>
      <c r="D67" s="144">
        <v>0.08963093145869948</v>
      </c>
      <c r="E67" s="145">
        <v>0.08994708994708994</v>
      </c>
      <c r="F67" s="134"/>
      <c r="G67" s="123"/>
      <c r="H67" s="123"/>
      <c r="I67" s="123"/>
      <c r="J67" s="123"/>
      <c r="K67" s="125"/>
    </row>
    <row r="68" spans="1:11" ht="11.25">
      <c r="A68" s="155"/>
      <c r="B68" s="160" t="s">
        <v>144</v>
      </c>
      <c r="C68" s="155">
        <v>29</v>
      </c>
      <c r="D68" s="144">
        <v>0.050966608084358524</v>
      </c>
      <c r="E68" s="145">
        <v>0.05114638447971781</v>
      </c>
      <c r="F68" s="134"/>
      <c r="G68" s="123"/>
      <c r="H68" s="123"/>
      <c r="I68" s="123"/>
      <c r="J68" s="123"/>
      <c r="K68" s="125"/>
    </row>
    <row r="69" spans="1:11" ht="11.25">
      <c r="A69" s="162"/>
      <c r="B69" s="163" t="s">
        <v>104</v>
      </c>
      <c r="C69" s="139">
        <v>2</v>
      </c>
      <c r="D69" s="143">
        <v>0.0035149384885764497</v>
      </c>
      <c r="E69" s="164" t="s">
        <v>105</v>
      </c>
      <c r="F69" s="134"/>
      <c r="G69" s="123"/>
      <c r="H69" s="123"/>
      <c r="I69" s="123"/>
      <c r="J69" s="123"/>
      <c r="K69" s="125"/>
    </row>
    <row r="70" spans="1:11" ht="11.25">
      <c r="A70" s="134" t="str">
        <f>"7."</f>
        <v>7.</v>
      </c>
      <c r="B70" s="160" t="s">
        <v>145</v>
      </c>
      <c r="C70" s="134"/>
      <c r="D70" s="165"/>
      <c r="E70" s="166"/>
      <c r="F70" s="134"/>
      <c r="G70" s="123"/>
      <c r="H70" s="123"/>
      <c r="I70" s="123"/>
      <c r="J70" s="123"/>
      <c r="K70" s="125"/>
    </row>
    <row r="71" spans="1:11" ht="11.25">
      <c r="A71" s="134"/>
      <c r="B71" s="160" t="s">
        <v>146</v>
      </c>
      <c r="C71" s="167" t="s">
        <v>147</v>
      </c>
      <c r="D71" s="123"/>
      <c r="E71" s="125"/>
      <c r="F71" s="134"/>
      <c r="G71" s="123"/>
      <c r="H71" s="123"/>
      <c r="I71" s="123"/>
      <c r="J71" s="123"/>
      <c r="K71" s="125"/>
    </row>
    <row r="72" spans="1:11" ht="11.25">
      <c r="A72" s="134"/>
      <c r="B72" s="160" t="s">
        <v>148</v>
      </c>
      <c r="C72" s="134">
        <v>25</v>
      </c>
      <c r="D72" s="144">
        <v>0.0536480686695279</v>
      </c>
      <c r="E72" s="145">
        <v>0.056179775280898875</v>
      </c>
      <c r="F72" s="168"/>
      <c r="G72" s="123"/>
      <c r="H72" s="123"/>
      <c r="I72" s="123"/>
      <c r="J72" s="123"/>
      <c r="K72" s="125"/>
    </row>
    <row r="73" spans="1:11" ht="11.25">
      <c r="A73" s="134"/>
      <c r="B73" s="160" t="s">
        <v>149</v>
      </c>
      <c r="C73" s="134">
        <v>25</v>
      </c>
      <c r="D73" s="144">
        <v>0.0536480686695279</v>
      </c>
      <c r="E73" s="145">
        <v>0.056179775280898875</v>
      </c>
      <c r="F73" s="134"/>
      <c r="G73" s="123"/>
      <c r="H73" s="123"/>
      <c r="I73" s="123"/>
      <c r="J73" s="123"/>
      <c r="K73" s="125"/>
    </row>
    <row r="74" spans="1:11" ht="11.25">
      <c r="A74" s="134"/>
      <c r="B74" s="160" t="s">
        <v>150</v>
      </c>
      <c r="C74" s="134">
        <v>75</v>
      </c>
      <c r="D74" s="144">
        <v>0.1609442060085837</v>
      </c>
      <c r="E74" s="145">
        <v>0.16853932584269662</v>
      </c>
      <c r="F74" s="134"/>
      <c r="G74" s="123"/>
      <c r="H74" s="123"/>
      <c r="I74" s="123"/>
      <c r="J74" s="123"/>
      <c r="K74" s="125"/>
    </row>
    <row r="75" spans="1:11" ht="11.25">
      <c r="A75" s="134"/>
      <c r="B75" s="160" t="s">
        <v>151</v>
      </c>
      <c r="C75" s="134">
        <v>79</v>
      </c>
      <c r="D75" s="144">
        <v>0.16952789699570817</v>
      </c>
      <c r="E75" s="145">
        <v>0.17752808988764046</v>
      </c>
      <c r="F75" s="134"/>
      <c r="G75" s="123"/>
      <c r="H75" s="123"/>
      <c r="I75" s="123"/>
      <c r="J75" s="123"/>
      <c r="K75" s="125"/>
    </row>
    <row r="76" spans="1:11" ht="11.25">
      <c r="A76" s="134"/>
      <c r="B76" s="160" t="s">
        <v>152</v>
      </c>
      <c r="C76" s="134">
        <v>99</v>
      </c>
      <c r="D76" s="144">
        <v>0.21244635193133046</v>
      </c>
      <c r="E76" s="145">
        <v>0.22247191011235956</v>
      </c>
      <c r="F76" s="134"/>
      <c r="G76" s="123"/>
      <c r="H76" s="123"/>
      <c r="I76" s="123"/>
      <c r="J76" s="123"/>
      <c r="K76" s="125"/>
    </row>
    <row r="77" spans="1:11" ht="11.25">
      <c r="A77" s="134"/>
      <c r="B77" s="160" t="s">
        <v>153</v>
      </c>
      <c r="C77" s="134">
        <v>54</v>
      </c>
      <c r="D77" s="144">
        <v>0.11587982832618025</v>
      </c>
      <c r="E77" s="145">
        <v>0.12134831460674157</v>
      </c>
      <c r="F77" s="134"/>
      <c r="G77" s="123"/>
      <c r="H77" s="123"/>
      <c r="I77" s="123"/>
      <c r="J77" s="123"/>
      <c r="K77" s="125"/>
    </row>
    <row r="78" spans="1:11" ht="11.25">
      <c r="A78" s="134"/>
      <c r="B78" s="160" t="s">
        <v>154</v>
      </c>
      <c r="C78" s="134">
        <v>88</v>
      </c>
      <c r="D78" s="144">
        <v>0.1888412017167382</v>
      </c>
      <c r="E78" s="145">
        <v>0.19775280898876405</v>
      </c>
      <c r="F78" s="134"/>
      <c r="G78" s="123"/>
      <c r="H78" s="123"/>
      <c r="I78" s="123"/>
      <c r="J78" s="123"/>
      <c r="K78" s="125"/>
    </row>
    <row r="79" spans="1:11" ht="11.25">
      <c r="A79" s="134"/>
      <c r="B79" s="160" t="s">
        <v>155</v>
      </c>
      <c r="C79" s="134">
        <v>21</v>
      </c>
      <c r="D79" s="144">
        <v>0.045064377682403435</v>
      </c>
      <c r="E79" s="147" t="s">
        <v>105</v>
      </c>
      <c r="F79" s="134"/>
      <c r="G79" s="123"/>
      <c r="H79" s="123"/>
      <c r="I79" s="123"/>
      <c r="J79" s="123"/>
      <c r="K79" s="125"/>
    </row>
    <row r="80" spans="1:11" ht="11.25">
      <c r="A80" s="134"/>
      <c r="B80" s="160"/>
      <c r="C80" s="134"/>
      <c r="D80" s="165"/>
      <c r="E80" s="166"/>
      <c r="F80" s="134"/>
      <c r="G80" s="123"/>
      <c r="H80" s="123"/>
      <c r="I80" s="123"/>
      <c r="J80" s="123"/>
      <c r="K80" s="125"/>
    </row>
    <row r="81" spans="1:11" ht="11.25">
      <c r="A81" s="134"/>
      <c r="B81" s="160" t="s">
        <v>156</v>
      </c>
      <c r="C81" s="167" t="s">
        <v>157</v>
      </c>
      <c r="D81" s="165"/>
      <c r="E81" s="125"/>
      <c r="F81" s="134"/>
      <c r="G81" s="123"/>
      <c r="H81" s="123"/>
      <c r="I81" s="123"/>
      <c r="J81" s="123"/>
      <c r="K81" s="125"/>
    </row>
    <row r="82" spans="1:11" ht="11.25">
      <c r="A82" s="134"/>
      <c r="B82" s="160" t="s">
        <v>158</v>
      </c>
      <c r="C82" s="134">
        <v>3</v>
      </c>
      <c r="D82" s="144">
        <v>0.02912621359223301</v>
      </c>
      <c r="E82" s="145">
        <v>0.036585365853658534</v>
      </c>
      <c r="F82" s="134"/>
      <c r="G82" s="123"/>
      <c r="H82" s="123"/>
      <c r="I82" s="123"/>
      <c r="J82" s="123"/>
      <c r="K82" s="125"/>
    </row>
    <row r="83" spans="1:11" ht="11.25">
      <c r="A83" s="134"/>
      <c r="B83" s="160" t="s">
        <v>159</v>
      </c>
      <c r="C83" s="134">
        <v>22</v>
      </c>
      <c r="D83" s="144">
        <v>0.21359223300970873</v>
      </c>
      <c r="E83" s="145">
        <v>0.2682926829268293</v>
      </c>
      <c r="F83" s="134"/>
      <c r="G83" s="123"/>
      <c r="H83" s="123"/>
      <c r="I83" s="123"/>
      <c r="J83" s="123"/>
      <c r="K83" s="125"/>
    </row>
    <row r="84" spans="1:11" ht="11.25">
      <c r="A84" s="134"/>
      <c r="B84" s="160" t="s">
        <v>160</v>
      </c>
      <c r="C84" s="134">
        <v>21</v>
      </c>
      <c r="D84" s="144">
        <v>0.20388349514563106</v>
      </c>
      <c r="E84" s="145">
        <v>0.25609756097560976</v>
      </c>
      <c r="F84" s="134"/>
      <c r="G84" s="123"/>
      <c r="H84" s="123"/>
      <c r="I84" s="123"/>
      <c r="J84" s="123"/>
      <c r="K84" s="125"/>
    </row>
    <row r="85" spans="1:11" ht="11.25">
      <c r="A85" s="134"/>
      <c r="B85" s="160" t="s">
        <v>161</v>
      </c>
      <c r="C85" s="134">
        <v>17</v>
      </c>
      <c r="D85" s="144">
        <v>0.1650485436893204</v>
      </c>
      <c r="E85" s="145">
        <v>0.2073170731707317</v>
      </c>
      <c r="F85" s="134"/>
      <c r="G85" s="123"/>
      <c r="H85" s="123"/>
      <c r="I85" s="123"/>
      <c r="J85" s="123"/>
      <c r="K85" s="125"/>
    </row>
    <row r="86" spans="1:11" ht="11.25">
      <c r="A86" s="134"/>
      <c r="B86" s="160" t="s">
        <v>162</v>
      </c>
      <c r="C86" s="134">
        <v>19</v>
      </c>
      <c r="D86" s="144">
        <v>0.18446601941747573</v>
      </c>
      <c r="E86" s="145">
        <v>0.23170731707317074</v>
      </c>
      <c r="F86" s="134"/>
      <c r="G86" s="123"/>
      <c r="H86" s="123"/>
      <c r="I86" s="123"/>
      <c r="J86" s="123"/>
      <c r="K86" s="125"/>
    </row>
    <row r="87" spans="1:11" ht="11.25">
      <c r="A87" s="139"/>
      <c r="B87" s="163" t="s">
        <v>155</v>
      </c>
      <c r="C87" s="139">
        <v>21</v>
      </c>
      <c r="D87" s="143">
        <v>0.20388349514563106</v>
      </c>
      <c r="E87" s="146" t="s">
        <v>105</v>
      </c>
      <c r="F87" s="134"/>
      <c r="G87" s="123"/>
      <c r="H87" s="123"/>
      <c r="I87" s="123"/>
      <c r="J87" s="123"/>
      <c r="K87" s="125"/>
    </row>
    <row r="88" spans="1:11" ht="11.25">
      <c r="A88" s="129"/>
      <c r="B88" s="118"/>
      <c r="C88" s="118"/>
      <c r="D88" s="152"/>
      <c r="E88" s="159"/>
      <c r="F88" s="134"/>
      <c r="G88" s="123"/>
      <c r="H88" s="123"/>
      <c r="I88" s="123"/>
      <c r="J88" s="123"/>
      <c r="K88" s="125"/>
    </row>
    <row r="89" spans="1:11" ht="11.25">
      <c r="A89" s="134" t="s">
        <v>163</v>
      </c>
      <c r="B89" s="123"/>
      <c r="C89" s="123"/>
      <c r="D89" s="123"/>
      <c r="E89" s="125"/>
      <c r="F89" s="134"/>
      <c r="G89" s="123"/>
      <c r="H89" s="123"/>
      <c r="I89" s="123"/>
      <c r="J89" s="123"/>
      <c r="K89" s="125"/>
    </row>
    <row r="90" spans="1:11" ht="11.25">
      <c r="A90" s="134"/>
      <c r="B90" s="123"/>
      <c r="C90" s="123"/>
      <c r="D90" s="123"/>
      <c r="E90" s="125"/>
      <c r="F90" s="134"/>
      <c r="G90" s="123"/>
      <c r="H90" s="123"/>
      <c r="I90" s="123"/>
      <c r="J90" s="123"/>
      <c r="K90" s="125"/>
    </row>
    <row r="91" spans="1:11" ht="11.25">
      <c r="A91" s="134"/>
      <c r="B91" s="123"/>
      <c r="C91" s="123"/>
      <c r="D91" s="123"/>
      <c r="E91" s="125"/>
      <c r="F91" s="134"/>
      <c r="G91" s="123"/>
      <c r="H91" s="123"/>
      <c r="I91" s="123"/>
      <c r="J91" s="123"/>
      <c r="K91" s="125"/>
    </row>
    <row r="92" spans="1:11" ht="11.25">
      <c r="A92" s="134"/>
      <c r="B92" s="160"/>
      <c r="C92" s="123"/>
      <c r="D92" s="144"/>
      <c r="E92" s="147"/>
      <c r="F92" s="134"/>
      <c r="G92" s="123"/>
      <c r="H92" s="123"/>
      <c r="I92" s="123"/>
      <c r="J92" s="123"/>
      <c r="K92" s="125"/>
    </row>
    <row r="93" spans="1:11" ht="11.25">
      <c r="A93" s="134"/>
      <c r="B93" s="160"/>
      <c r="C93" s="123"/>
      <c r="D93" s="144"/>
      <c r="E93" s="147"/>
      <c r="F93" s="134"/>
      <c r="G93" s="123"/>
      <c r="H93" s="123"/>
      <c r="I93" s="123"/>
      <c r="J93" s="123"/>
      <c r="K93" s="125"/>
    </row>
    <row r="94" spans="1:11" ht="14.25" customHeight="1">
      <c r="A94" s="139"/>
      <c r="B94" s="163"/>
      <c r="C94" s="127"/>
      <c r="D94" s="143"/>
      <c r="E94" s="146"/>
      <c r="F94" s="139"/>
      <c r="G94" s="127"/>
      <c r="H94" s="127"/>
      <c r="I94" s="127"/>
      <c r="J94" s="127"/>
      <c r="K94" s="128"/>
    </row>
    <row r="95" spans="1:11" ht="12.75">
      <c r="A95" s="117" t="s">
        <v>61</v>
      </c>
      <c r="B95" s="118"/>
      <c r="C95" s="119"/>
      <c r="D95" s="151"/>
      <c r="E95" s="152"/>
      <c r="F95" s="118"/>
      <c r="G95" s="118"/>
      <c r="H95" s="118"/>
      <c r="I95" s="118"/>
      <c r="J95" s="118"/>
      <c r="K95" s="120" t="s">
        <v>164</v>
      </c>
    </row>
    <row r="96" spans="1:11" ht="12.75">
      <c r="A96" s="122" t="s">
        <v>67</v>
      </c>
      <c r="B96" s="123"/>
      <c r="C96" s="124"/>
      <c r="D96" s="124"/>
      <c r="E96" s="123"/>
      <c r="I96" s="123"/>
      <c r="J96" s="123"/>
      <c r="K96" s="125"/>
    </row>
    <row r="97" spans="1:11" ht="12.75">
      <c r="A97" s="122" t="s">
        <v>92</v>
      </c>
      <c r="B97" s="123"/>
      <c r="C97" s="124"/>
      <c r="D97" s="124"/>
      <c r="E97" s="123"/>
      <c r="I97" s="123"/>
      <c r="J97" s="123"/>
      <c r="K97" s="125"/>
    </row>
    <row r="98" spans="1:11" ht="12.75">
      <c r="A98" s="126" t="s">
        <v>80</v>
      </c>
      <c r="B98" s="123"/>
      <c r="C98" s="123"/>
      <c r="D98" s="123"/>
      <c r="E98" s="123"/>
      <c r="F98" s="127"/>
      <c r="G98" s="127"/>
      <c r="H98" s="127"/>
      <c r="I98" s="127"/>
      <c r="J98" s="127"/>
      <c r="K98" s="128"/>
    </row>
    <row r="99" spans="1:11" ht="10.5" customHeight="1">
      <c r="A99" s="129"/>
      <c r="B99" s="130"/>
      <c r="C99" s="131"/>
      <c r="D99" s="132" t="s">
        <v>15</v>
      </c>
      <c r="E99" s="133" t="s">
        <v>15</v>
      </c>
      <c r="I99" s="123"/>
      <c r="J99" s="123"/>
      <c r="K99" s="125"/>
    </row>
    <row r="100" spans="1:11" ht="10.5" customHeight="1">
      <c r="A100" s="135" t="s">
        <v>129</v>
      </c>
      <c r="B100" s="125"/>
      <c r="C100" s="136"/>
      <c r="D100" s="137" t="s">
        <v>94</v>
      </c>
      <c r="E100" s="138" t="s">
        <v>95</v>
      </c>
      <c r="I100" s="123"/>
      <c r="J100" s="123"/>
      <c r="K100" s="125"/>
    </row>
    <row r="101" spans="1:11" ht="7.5" customHeight="1">
      <c r="A101" s="139"/>
      <c r="B101" s="128"/>
      <c r="C101" s="140" t="s">
        <v>14</v>
      </c>
      <c r="D101" s="141" t="s">
        <v>96</v>
      </c>
      <c r="E101" s="142" t="s">
        <v>96</v>
      </c>
      <c r="I101" s="123"/>
      <c r="J101" s="123"/>
      <c r="K101" s="125"/>
    </row>
    <row r="102" spans="1:11" ht="11.25">
      <c r="A102" s="169" t="s">
        <v>165</v>
      </c>
      <c r="B102" s="170" t="s">
        <v>166</v>
      </c>
      <c r="C102" s="129"/>
      <c r="D102" s="144"/>
      <c r="E102" s="145"/>
      <c r="I102" s="123"/>
      <c r="J102" s="123"/>
      <c r="K102" s="125"/>
    </row>
    <row r="103" spans="1:11" ht="11.25">
      <c r="A103" s="134"/>
      <c r="B103" s="161" t="s">
        <v>167</v>
      </c>
      <c r="C103" s="134">
        <v>82</v>
      </c>
      <c r="D103" s="144">
        <v>0.14411247803163443</v>
      </c>
      <c r="E103" s="145">
        <v>0.14590747330960854</v>
      </c>
      <c r="I103" s="123"/>
      <c r="J103" s="123"/>
      <c r="K103" s="125"/>
    </row>
    <row r="104" spans="1:11" ht="11.25">
      <c r="A104" s="134"/>
      <c r="B104" s="161" t="s">
        <v>168</v>
      </c>
      <c r="C104" s="134">
        <v>162</v>
      </c>
      <c r="D104" s="144">
        <v>0.28471001757469244</v>
      </c>
      <c r="E104" s="145">
        <v>0.28825622775800713</v>
      </c>
      <c r="I104" s="123"/>
      <c r="J104" s="123"/>
      <c r="K104" s="125"/>
    </row>
    <row r="105" spans="1:11" ht="11.25">
      <c r="A105" s="134"/>
      <c r="B105" s="161" t="s">
        <v>169</v>
      </c>
      <c r="C105" s="134">
        <v>232</v>
      </c>
      <c r="D105" s="144">
        <v>0.4077328646748682</v>
      </c>
      <c r="E105" s="145">
        <v>0.4128113879003559</v>
      </c>
      <c r="I105" s="123"/>
      <c r="J105" s="123"/>
      <c r="K105" s="125"/>
    </row>
    <row r="106" spans="1:11" ht="11.25">
      <c r="A106" s="134"/>
      <c r="B106" s="161" t="s">
        <v>170</v>
      </c>
      <c r="C106" s="134">
        <v>53</v>
      </c>
      <c r="D106" s="144">
        <v>0.09314586994727592</v>
      </c>
      <c r="E106" s="145">
        <v>0.09430604982206406</v>
      </c>
      <c r="I106" s="123"/>
      <c r="J106" s="123"/>
      <c r="K106" s="125"/>
    </row>
    <row r="107" spans="1:11" ht="11.25">
      <c r="A107" s="134"/>
      <c r="B107" s="161" t="s">
        <v>171</v>
      </c>
      <c r="C107" s="134">
        <v>16</v>
      </c>
      <c r="D107" s="144">
        <v>0.028119507908611598</v>
      </c>
      <c r="E107" s="145">
        <v>0.028469750889679714</v>
      </c>
      <c r="I107" s="123"/>
      <c r="J107" s="123"/>
      <c r="K107" s="125"/>
    </row>
    <row r="108" spans="1:11" ht="11.25">
      <c r="A108" s="134"/>
      <c r="B108" s="161" t="s">
        <v>172</v>
      </c>
      <c r="C108" s="134">
        <v>17</v>
      </c>
      <c r="D108" s="144">
        <v>0.029876977152899824</v>
      </c>
      <c r="E108" s="145">
        <v>0.030249110320284697</v>
      </c>
      <c r="I108" s="123"/>
      <c r="J108" s="123"/>
      <c r="K108" s="125"/>
    </row>
    <row r="109" spans="1:11" ht="11.25">
      <c r="A109" s="139"/>
      <c r="B109" s="171" t="s">
        <v>104</v>
      </c>
      <c r="C109" s="139">
        <v>7</v>
      </c>
      <c r="D109" s="143">
        <v>0.012302284710017574</v>
      </c>
      <c r="E109" s="146" t="s">
        <v>105</v>
      </c>
      <c r="I109" s="123"/>
      <c r="J109" s="123"/>
      <c r="K109" s="125"/>
    </row>
    <row r="110" spans="1:11" ht="11.25">
      <c r="A110" s="134" t="str">
        <f>"9a."</f>
        <v>9a.</v>
      </c>
      <c r="B110" s="160" t="s">
        <v>173</v>
      </c>
      <c r="C110" s="134"/>
      <c r="D110" s="144"/>
      <c r="E110" s="147"/>
      <c r="I110" s="123"/>
      <c r="J110" s="123"/>
      <c r="K110" s="125"/>
    </row>
    <row r="111" spans="1:11" ht="10.5" customHeight="1">
      <c r="A111" s="134"/>
      <c r="B111" s="160" t="s">
        <v>174</v>
      </c>
      <c r="C111" s="134">
        <v>55</v>
      </c>
      <c r="D111" s="144">
        <v>0.09666080843585237</v>
      </c>
      <c r="E111" s="145">
        <v>0.09717314487632508</v>
      </c>
      <c r="I111" s="123"/>
      <c r="J111" s="123"/>
      <c r="K111" s="125"/>
    </row>
    <row r="112" spans="1:11" ht="11.25">
      <c r="A112" s="134"/>
      <c r="B112" s="160" t="s">
        <v>175</v>
      </c>
      <c r="C112" s="134">
        <v>38</v>
      </c>
      <c r="D112" s="144">
        <v>0.06678383128295255</v>
      </c>
      <c r="E112" s="145">
        <v>0.06713780918727916</v>
      </c>
      <c r="I112" s="123"/>
      <c r="J112" s="123"/>
      <c r="K112" s="125"/>
    </row>
    <row r="113" spans="1:11" ht="11.25">
      <c r="A113" s="134"/>
      <c r="B113" s="160" t="s">
        <v>176</v>
      </c>
      <c r="C113" s="134">
        <v>35</v>
      </c>
      <c r="D113" s="144">
        <v>0.061511423550087874</v>
      </c>
      <c r="E113" s="145">
        <v>0.061837455830388695</v>
      </c>
      <c r="I113" s="123"/>
      <c r="J113" s="123"/>
      <c r="K113" s="125"/>
    </row>
    <row r="114" spans="1:11" ht="11.25">
      <c r="A114" s="134"/>
      <c r="B114" s="160" t="s">
        <v>177</v>
      </c>
      <c r="C114" s="134">
        <v>28</v>
      </c>
      <c r="D114" s="144">
        <v>0.0492091388400703</v>
      </c>
      <c r="E114" s="145">
        <v>0.04946996466431095</v>
      </c>
      <c r="I114" s="123"/>
      <c r="J114" s="123"/>
      <c r="K114" s="125"/>
    </row>
    <row r="115" spans="1:11" ht="11.25">
      <c r="A115" s="134"/>
      <c r="B115" s="160" t="s">
        <v>178</v>
      </c>
      <c r="C115" s="134">
        <v>1</v>
      </c>
      <c r="D115" s="144">
        <v>0.0017574692442882249</v>
      </c>
      <c r="E115" s="145">
        <v>0.0017667844522968198</v>
      </c>
      <c r="I115" s="123"/>
      <c r="J115" s="123"/>
      <c r="K115" s="125"/>
    </row>
    <row r="116" spans="1:11" ht="11.25">
      <c r="A116" s="134"/>
      <c r="B116" s="160" t="s">
        <v>179</v>
      </c>
      <c r="C116" s="134">
        <v>3</v>
      </c>
      <c r="D116" s="144">
        <v>0.005272407732864675</v>
      </c>
      <c r="E116" s="145">
        <v>0.00530035335689046</v>
      </c>
      <c r="I116" s="123"/>
      <c r="J116" s="123"/>
      <c r="K116" s="125"/>
    </row>
    <row r="117" spans="1:11" ht="11.25">
      <c r="A117" s="134"/>
      <c r="B117" s="160" t="s">
        <v>180</v>
      </c>
      <c r="C117" s="134">
        <v>31</v>
      </c>
      <c r="D117" s="144">
        <v>0.054481546572934976</v>
      </c>
      <c r="E117" s="145">
        <v>0.054770318021201414</v>
      </c>
      <c r="I117" s="123"/>
      <c r="J117" s="123"/>
      <c r="K117" s="125"/>
    </row>
    <row r="118" spans="1:11" ht="11.25">
      <c r="A118" s="134"/>
      <c r="B118" s="160" t="s">
        <v>181</v>
      </c>
      <c r="C118" s="134">
        <v>13</v>
      </c>
      <c r="D118" s="144">
        <v>0.022847100175746926</v>
      </c>
      <c r="E118" s="145">
        <v>0.022968197879858657</v>
      </c>
      <c r="I118" s="123"/>
      <c r="J118" s="123"/>
      <c r="K118" s="125"/>
    </row>
    <row r="119" spans="1:11" ht="11.25">
      <c r="A119" s="134"/>
      <c r="B119" s="160" t="s">
        <v>182</v>
      </c>
      <c r="C119" s="134">
        <v>7</v>
      </c>
      <c r="D119" s="144">
        <v>0.012302284710017574</v>
      </c>
      <c r="E119" s="145">
        <v>0.012367491166077738</v>
      </c>
      <c r="I119" s="123"/>
      <c r="J119" s="123"/>
      <c r="K119" s="125"/>
    </row>
    <row r="120" spans="1:11" ht="11.25">
      <c r="A120" s="134"/>
      <c r="B120" s="160" t="s">
        <v>183</v>
      </c>
      <c r="C120" s="134">
        <v>0</v>
      </c>
      <c r="D120" s="144">
        <v>0</v>
      </c>
      <c r="E120" s="145">
        <v>0</v>
      </c>
      <c r="I120" s="123"/>
      <c r="J120" s="123"/>
      <c r="K120" s="125"/>
    </row>
    <row r="121" spans="1:11" ht="11.25">
      <c r="A121" s="134"/>
      <c r="B121" s="160" t="s">
        <v>184</v>
      </c>
      <c r="C121" s="134">
        <v>46</v>
      </c>
      <c r="D121" s="144">
        <v>0.08084358523725835</v>
      </c>
      <c r="E121" s="145">
        <v>0.0812720848056537</v>
      </c>
      <c r="I121" s="123"/>
      <c r="J121" s="123"/>
      <c r="K121" s="125"/>
    </row>
    <row r="122" spans="1:11" ht="11.25">
      <c r="A122" s="134"/>
      <c r="B122" s="160" t="s">
        <v>185</v>
      </c>
      <c r="C122" s="134">
        <v>8</v>
      </c>
      <c r="D122" s="144">
        <v>0.014059753954305799</v>
      </c>
      <c r="E122" s="145">
        <v>0.014134275618374558</v>
      </c>
      <c r="I122" s="123"/>
      <c r="J122" s="123"/>
      <c r="K122" s="125"/>
    </row>
    <row r="123" spans="1:11" ht="11.25">
      <c r="A123" s="134"/>
      <c r="B123" s="160" t="s">
        <v>186</v>
      </c>
      <c r="C123" s="134">
        <v>17</v>
      </c>
      <c r="D123" s="144">
        <v>0.029876977152899824</v>
      </c>
      <c r="E123" s="145">
        <v>0.030035335689045935</v>
      </c>
      <c r="I123" s="123"/>
      <c r="J123" s="123"/>
      <c r="K123" s="125"/>
    </row>
    <row r="124" spans="1:11" ht="11.25">
      <c r="A124" s="134"/>
      <c r="B124" s="160" t="s">
        <v>187</v>
      </c>
      <c r="C124" s="134">
        <v>23</v>
      </c>
      <c r="D124" s="144">
        <v>0.040421792618629174</v>
      </c>
      <c r="E124" s="145">
        <v>0.04063604240282685</v>
      </c>
      <c r="I124" s="123"/>
      <c r="J124" s="123"/>
      <c r="K124" s="125"/>
    </row>
    <row r="125" spans="1:11" ht="11.25">
      <c r="A125" s="134"/>
      <c r="B125" s="160" t="s">
        <v>188</v>
      </c>
      <c r="C125" s="134">
        <v>1</v>
      </c>
      <c r="D125" s="144">
        <v>0.0017574692442882249</v>
      </c>
      <c r="E125" s="145">
        <v>0.0017667844522968198</v>
      </c>
      <c r="I125" s="123"/>
      <c r="J125" s="123"/>
      <c r="K125" s="125"/>
    </row>
    <row r="126" spans="1:11" ht="11.25">
      <c r="A126" s="134"/>
      <c r="B126" s="160" t="s">
        <v>189</v>
      </c>
      <c r="C126" s="134">
        <v>4</v>
      </c>
      <c r="D126" s="144">
        <v>0.007029876977152899</v>
      </c>
      <c r="E126" s="145">
        <v>0.007067137809187279</v>
      </c>
      <c r="I126" s="123"/>
      <c r="J126" s="123"/>
      <c r="K126" s="125"/>
    </row>
    <row r="127" spans="1:11" ht="11.25">
      <c r="A127" s="134"/>
      <c r="B127" s="160" t="s">
        <v>190</v>
      </c>
      <c r="C127" s="134">
        <v>13</v>
      </c>
      <c r="D127" s="144">
        <v>0.022847100175746926</v>
      </c>
      <c r="E127" s="145">
        <v>0.022968197879858657</v>
      </c>
      <c r="I127" s="123"/>
      <c r="J127" s="123"/>
      <c r="K127" s="125"/>
    </row>
    <row r="128" spans="1:11" ht="11.25">
      <c r="A128" s="134"/>
      <c r="B128" s="160" t="s">
        <v>191</v>
      </c>
      <c r="C128" s="134">
        <v>34</v>
      </c>
      <c r="D128" s="144">
        <v>0.05975395430579965</v>
      </c>
      <c r="E128" s="145">
        <v>0.06007067137809187</v>
      </c>
      <c r="I128" s="123"/>
      <c r="J128" s="123"/>
      <c r="K128" s="125"/>
    </row>
    <row r="129" spans="1:11" ht="11.25">
      <c r="A129" s="134"/>
      <c r="B129" s="160" t="s">
        <v>192</v>
      </c>
      <c r="C129" s="134">
        <v>18</v>
      </c>
      <c r="D129" s="144">
        <v>0.03163444639718805</v>
      </c>
      <c r="E129" s="145">
        <v>0.03180212014134275</v>
      </c>
      <c r="I129" s="123"/>
      <c r="J129" s="123"/>
      <c r="K129" s="125"/>
    </row>
    <row r="130" spans="1:11" ht="11.25">
      <c r="A130" s="134"/>
      <c r="B130" s="160" t="s">
        <v>193</v>
      </c>
      <c r="C130" s="134">
        <v>14</v>
      </c>
      <c r="D130" s="144">
        <v>0.02460456942003515</v>
      </c>
      <c r="E130" s="145">
        <v>0.024734982332155476</v>
      </c>
      <c r="I130" s="123"/>
      <c r="J130" s="123"/>
      <c r="K130" s="125"/>
    </row>
    <row r="131" spans="1:11" ht="11.25">
      <c r="A131" s="134"/>
      <c r="B131" s="160" t="s">
        <v>194</v>
      </c>
      <c r="C131" s="134">
        <v>8</v>
      </c>
      <c r="D131" s="144">
        <v>0.014059753954305799</v>
      </c>
      <c r="E131" s="145">
        <v>0.014134275618374558</v>
      </c>
      <c r="I131" s="123"/>
      <c r="J131" s="123"/>
      <c r="K131" s="125"/>
    </row>
    <row r="132" spans="1:11" ht="11.25">
      <c r="A132" s="134"/>
      <c r="B132" s="160" t="s">
        <v>195</v>
      </c>
      <c r="C132" s="134">
        <v>34</v>
      </c>
      <c r="D132" s="144">
        <v>0.05975395430579965</v>
      </c>
      <c r="E132" s="145">
        <v>0.06007067137809187</v>
      </c>
      <c r="I132" s="123"/>
      <c r="J132" s="123"/>
      <c r="K132" s="125"/>
    </row>
    <row r="133" spans="1:11" ht="11.25">
      <c r="A133" s="134"/>
      <c r="B133" s="160" t="s">
        <v>196</v>
      </c>
      <c r="C133" s="134">
        <v>0</v>
      </c>
      <c r="D133" s="144">
        <v>0</v>
      </c>
      <c r="E133" s="145">
        <v>0</v>
      </c>
      <c r="I133" s="123"/>
      <c r="J133" s="123"/>
      <c r="K133" s="125"/>
    </row>
    <row r="134" spans="1:11" ht="11.25">
      <c r="A134" s="134"/>
      <c r="B134" s="160" t="s">
        <v>197</v>
      </c>
      <c r="C134" s="134">
        <v>9</v>
      </c>
      <c r="D134" s="144">
        <v>0.015817223198594025</v>
      </c>
      <c r="E134" s="145">
        <v>0.015901060070671377</v>
      </c>
      <c r="I134" s="123"/>
      <c r="J134" s="123"/>
      <c r="K134" s="125"/>
    </row>
    <row r="135" spans="1:11" ht="11.25">
      <c r="A135" s="134"/>
      <c r="B135" s="160" t="s">
        <v>198</v>
      </c>
      <c r="C135" s="134">
        <v>9</v>
      </c>
      <c r="D135" s="144">
        <v>0.015817223198594025</v>
      </c>
      <c r="E135" s="145">
        <v>0.015901060070671377</v>
      </c>
      <c r="I135" s="123"/>
      <c r="J135" s="123"/>
      <c r="K135" s="125"/>
    </row>
    <row r="136" spans="1:11" ht="11.25">
      <c r="A136" s="134"/>
      <c r="B136" s="160" t="s">
        <v>199</v>
      </c>
      <c r="C136" s="134">
        <v>15</v>
      </c>
      <c r="D136" s="144">
        <v>0.026362038664323375</v>
      </c>
      <c r="E136" s="145">
        <v>0.026501766784452298</v>
      </c>
      <c r="I136" s="123"/>
      <c r="J136" s="123"/>
      <c r="K136" s="125"/>
    </row>
    <row r="137" spans="1:11" ht="11.25">
      <c r="A137" s="134"/>
      <c r="B137" s="160" t="s">
        <v>200</v>
      </c>
      <c r="C137" s="134">
        <v>43</v>
      </c>
      <c r="D137" s="144">
        <v>0.07557117750439367</v>
      </c>
      <c r="E137" s="145">
        <v>0.07597173144876325</v>
      </c>
      <c r="I137" s="123"/>
      <c r="J137" s="123"/>
      <c r="K137" s="125"/>
    </row>
    <row r="138" spans="1:11" ht="11.25">
      <c r="A138" s="134"/>
      <c r="B138" s="160" t="s">
        <v>201</v>
      </c>
      <c r="C138" s="134">
        <v>19</v>
      </c>
      <c r="D138" s="144">
        <v>0.033391915641476276</v>
      </c>
      <c r="E138" s="145">
        <v>0.03356890459363958</v>
      </c>
      <c r="I138" s="123"/>
      <c r="J138" s="123"/>
      <c r="K138" s="125"/>
    </row>
    <row r="139" spans="1:11" ht="11.25">
      <c r="A139" s="134"/>
      <c r="B139" s="160" t="s">
        <v>202</v>
      </c>
      <c r="C139" s="134">
        <v>3</v>
      </c>
      <c r="D139" s="144">
        <v>0.005272407732864675</v>
      </c>
      <c r="E139" s="145">
        <v>0.00530035335689046</v>
      </c>
      <c r="I139" s="123"/>
      <c r="J139" s="123"/>
      <c r="K139" s="125"/>
    </row>
    <row r="140" spans="1:11" ht="11.25">
      <c r="A140" s="134"/>
      <c r="B140" s="160" t="s">
        <v>203</v>
      </c>
      <c r="C140" s="134">
        <v>15</v>
      </c>
      <c r="D140" s="144">
        <v>0.026362038664323375</v>
      </c>
      <c r="E140" s="145">
        <v>0.026501766784452298</v>
      </c>
      <c r="I140" s="123"/>
      <c r="J140" s="123"/>
      <c r="K140" s="125"/>
    </row>
    <row r="141" spans="1:11" ht="11.25">
      <c r="A141" s="134"/>
      <c r="B141" s="160" t="s">
        <v>204</v>
      </c>
      <c r="C141" s="134">
        <v>1</v>
      </c>
      <c r="D141" s="144">
        <v>0.0017574692442882249</v>
      </c>
      <c r="E141" s="145">
        <v>0.0017667844522968198</v>
      </c>
      <c r="I141" s="123"/>
      <c r="J141" s="123"/>
      <c r="K141" s="125"/>
    </row>
    <row r="142" spans="1:11" ht="11.25">
      <c r="A142" s="134"/>
      <c r="B142" s="160" t="s">
        <v>205</v>
      </c>
      <c r="C142" s="134">
        <v>5</v>
      </c>
      <c r="D142" s="144">
        <v>0.008787346221441126</v>
      </c>
      <c r="E142" s="145">
        <v>0.0088339222614841</v>
      </c>
      <c r="I142" s="123"/>
      <c r="J142" s="123"/>
      <c r="K142" s="125"/>
    </row>
    <row r="143" spans="1:11" ht="11.25">
      <c r="A143" s="134"/>
      <c r="B143" s="160" t="s">
        <v>206</v>
      </c>
      <c r="C143" s="134">
        <v>0</v>
      </c>
      <c r="D143" s="144">
        <v>0</v>
      </c>
      <c r="E143" s="145">
        <v>0</v>
      </c>
      <c r="I143" s="123"/>
      <c r="J143" s="123"/>
      <c r="K143" s="125"/>
    </row>
    <row r="144" spans="1:11" ht="11.25">
      <c r="A144" s="134"/>
      <c r="B144" s="160" t="s">
        <v>207</v>
      </c>
      <c r="C144" s="134">
        <v>5</v>
      </c>
      <c r="D144" s="144">
        <v>0.008787346221441126</v>
      </c>
      <c r="E144" s="145">
        <v>0.0088339222614841</v>
      </c>
      <c r="F144" s="123"/>
      <c r="G144" s="123"/>
      <c r="H144" s="123"/>
      <c r="I144" s="123"/>
      <c r="J144" s="123"/>
      <c r="K144" s="125"/>
    </row>
    <row r="145" spans="1:11" ht="8.25" customHeight="1">
      <c r="A145" s="139"/>
      <c r="B145" s="172" t="s">
        <v>208</v>
      </c>
      <c r="C145" s="139"/>
      <c r="D145" s="143"/>
      <c r="E145" s="150"/>
      <c r="F145" s="127"/>
      <c r="G145" s="127"/>
      <c r="H145" s="127"/>
      <c r="I145" s="127"/>
      <c r="J145" s="127"/>
      <c r="K145" s="128"/>
    </row>
    <row r="146" spans="1:11" ht="12.75">
      <c r="A146" s="117" t="s">
        <v>61</v>
      </c>
      <c r="B146" s="118"/>
      <c r="C146" s="119"/>
      <c r="D146" s="151"/>
      <c r="E146" s="152"/>
      <c r="F146" s="118"/>
      <c r="G146" s="152"/>
      <c r="H146" s="152"/>
      <c r="I146" s="118"/>
      <c r="J146" s="118"/>
      <c r="K146" s="120" t="s">
        <v>209</v>
      </c>
    </row>
    <row r="147" spans="1:11" ht="12.75">
      <c r="A147" s="122" t="s">
        <v>67</v>
      </c>
      <c r="B147" s="123"/>
      <c r="C147" s="124"/>
      <c r="D147" s="124"/>
      <c r="E147" s="123"/>
      <c r="F147" s="123"/>
      <c r="G147" s="165"/>
      <c r="H147" s="165"/>
      <c r="I147" s="123"/>
      <c r="J147" s="123"/>
      <c r="K147" s="125"/>
    </row>
    <row r="148" spans="1:11" ht="12.75">
      <c r="A148" s="122" t="s">
        <v>92</v>
      </c>
      <c r="B148" s="123"/>
      <c r="C148" s="124"/>
      <c r="D148" s="124"/>
      <c r="E148" s="123"/>
      <c r="F148" s="123"/>
      <c r="G148" s="165"/>
      <c r="H148" s="165"/>
      <c r="I148" s="123"/>
      <c r="J148" s="123"/>
      <c r="K148" s="125"/>
    </row>
    <row r="149" spans="1:11" ht="12.75">
      <c r="A149" s="173" t="s">
        <v>80</v>
      </c>
      <c r="B149" s="127"/>
      <c r="C149" s="174"/>
      <c r="D149" s="174"/>
      <c r="E149" s="127"/>
      <c r="F149" s="127"/>
      <c r="G149" s="175"/>
      <c r="H149" s="175"/>
      <c r="I149" s="127"/>
      <c r="J149" s="127"/>
      <c r="K149" s="128"/>
    </row>
    <row r="150" spans="1:11" ht="11.25">
      <c r="A150" s="134"/>
      <c r="B150" s="125"/>
      <c r="C150" s="136"/>
      <c r="D150" s="137" t="s">
        <v>15</v>
      </c>
      <c r="E150" s="138" t="s">
        <v>15</v>
      </c>
      <c r="F150" s="123"/>
      <c r="G150" s="165"/>
      <c r="H150" s="165"/>
      <c r="I150" s="123"/>
      <c r="J150" s="123"/>
      <c r="K150" s="130"/>
    </row>
    <row r="151" spans="1:11" ht="12.75">
      <c r="A151" s="135" t="s">
        <v>129</v>
      </c>
      <c r="B151" s="125"/>
      <c r="C151" s="136"/>
      <c r="D151" s="137" t="s">
        <v>94</v>
      </c>
      <c r="E151" s="138" t="s">
        <v>95</v>
      </c>
      <c r="F151" s="123"/>
      <c r="G151" s="165"/>
      <c r="H151" s="165"/>
      <c r="I151" s="123"/>
      <c r="J151" s="123"/>
      <c r="K151" s="125"/>
    </row>
    <row r="152" spans="1:11" ht="11.25">
      <c r="A152" s="139"/>
      <c r="B152" s="128"/>
      <c r="C152" s="140" t="s">
        <v>14</v>
      </c>
      <c r="D152" s="141" t="s">
        <v>96</v>
      </c>
      <c r="E152" s="142" t="s">
        <v>96</v>
      </c>
      <c r="F152" s="123"/>
      <c r="G152" s="165"/>
      <c r="H152" s="165"/>
      <c r="I152" s="123"/>
      <c r="J152" s="123"/>
      <c r="K152" s="125"/>
    </row>
    <row r="153" spans="1:11" ht="11.25">
      <c r="A153" s="134" t="s">
        <v>210</v>
      </c>
      <c r="B153" s="123" t="s">
        <v>211</v>
      </c>
      <c r="C153" s="176"/>
      <c r="D153" s="177"/>
      <c r="E153" s="178"/>
      <c r="F153" s="123"/>
      <c r="G153" s="165"/>
      <c r="H153" s="165"/>
      <c r="I153" s="123"/>
      <c r="J153" s="123"/>
      <c r="K153" s="125"/>
    </row>
    <row r="154" spans="1:11" ht="11.25">
      <c r="A154" s="134"/>
      <c r="B154" s="160" t="s">
        <v>212</v>
      </c>
      <c r="C154" s="134">
        <v>2</v>
      </c>
      <c r="D154" s="144">
        <v>0.0035149384885764497</v>
      </c>
      <c r="E154" s="145">
        <v>0.0035335689045936395</v>
      </c>
      <c r="I154" s="123"/>
      <c r="J154" s="123"/>
      <c r="K154" s="125"/>
    </row>
    <row r="155" spans="1:11" ht="11.25">
      <c r="A155" s="134"/>
      <c r="B155" s="160" t="s">
        <v>213</v>
      </c>
      <c r="C155" s="134">
        <v>3</v>
      </c>
      <c r="D155" s="144">
        <v>0.005272407732864675</v>
      </c>
      <c r="E155" s="145">
        <v>0.00530035335689046</v>
      </c>
      <c r="I155" s="123"/>
      <c r="J155" s="123"/>
      <c r="K155" s="125"/>
    </row>
    <row r="156" spans="1:11" ht="11.25">
      <c r="A156" s="134"/>
      <c r="B156" s="160" t="s">
        <v>214</v>
      </c>
      <c r="C156" s="134">
        <v>3</v>
      </c>
      <c r="D156" s="144">
        <v>0.005272407732864675</v>
      </c>
      <c r="E156" s="145">
        <v>0.00530035335689046</v>
      </c>
      <c r="I156" s="123"/>
      <c r="J156" s="123"/>
      <c r="K156" s="125"/>
    </row>
    <row r="157" spans="1:11" ht="11.25">
      <c r="A157" s="134"/>
      <c r="B157" s="160" t="s">
        <v>215</v>
      </c>
      <c r="C157" s="134">
        <v>3</v>
      </c>
      <c r="D157" s="144">
        <v>0.005272407732864675</v>
      </c>
      <c r="E157" s="145">
        <v>0.00530035335689046</v>
      </c>
      <c r="I157" s="123"/>
      <c r="J157" s="123"/>
      <c r="K157" s="125"/>
    </row>
    <row r="158" spans="1:11" ht="11.25">
      <c r="A158" s="139"/>
      <c r="B158" s="163" t="s">
        <v>104</v>
      </c>
      <c r="C158" s="139">
        <v>3</v>
      </c>
      <c r="D158" s="143">
        <v>0.005272407732864675</v>
      </c>
      <c r="E158" s="146" t="s">
        <v>105</v>
      </c>
      <c r="F158" s="134"/>
      <c r="G158" s="123"/>
      <c r="H158" s="123"/>
      <c r="I158" s="123"/>
      <c r="J158" s="123"/>
      <c r="K158" s="125"/>
    </row>
    <row r="159" spans="1:11" ht="11.25">
      <c r="A159" s="179" t="s">
        <v>216</v>
      </c>
      <c r="B159" s="160" t="s">
        <v>217</v>
      </c>
      <c r="C159" s="129"/>
      <c r="D159" s="180"/>
      <c r="E159" s="181"/>
      <c r="I159" s="123"/>
      <c r="J159" s="123"/>
      <c r="K159" s="125"/>
    </row>
    <row r="160" spans="1:11" ht="11.25">
      <c r="A160" s="134"/>
      <c r="B160" s="160" t="s">
        <v>218</v>
      </c>
      <c r="C160" s="134">
        <v>5</v>
      </c>
      <c r="D160" s="144">
        <v>0.008787346221441126</v>
      </c>
      <c r="E160" s="145">
        <v>0.012254901960784314</v>
      </c>
      <c r="I160" s="123"/>
      <c r="J160" s="123"/>
      <c r="K160" s="125"/>
    </row>
    <row r="161" spans="1:11" ht="11.25">
      <c r="A161" s="134"/>
      <c r="B161" s="160" t="s">
        <v>219</v>
      </c>
      <c r="C161" s="134">
        <v>1</v>
      </c>
      <c r="D161" s="144">
        <v>0.0017574692442882249</v>
      </c>
      <c r="E161" s="145">
        <v>0.0024509803921568627</v>
      </c>
      <c r="I161" s="123"/>
      <c r="J161" s="123"/>
      <c r="K161" s="125"/>
    </row>
    <row r="162" spans="1:11" ht="11.25">
      <c r="A162" s="134"/>
      <c r="B162" s="160" t="s">
        <v>220</v>
      </c>
      <c r="C162" s="134">
        <v>8</v>
      </c>
      <c r="D162" s="144">
        <v>0.014059753954305799</v>
      </c>
      <c r="E162" s="145">
        <v>0.0196078431372549</v>
      </c>
      <c r="I162" s="123"/>
      <c r="J162" s="123"/>
      <c r="K162" s="125"/>
    </row>
    <row r="163" spans="1:11" ht="11.25">
      <c r="A163" s="134"/>
      <c r="B163" s="160" t="s">
        <v>221</v>
      </c>
      <c r="C163" s="134">
        <v>19</v>
      </c>
      <c r="D163" s="144">
        <v>0.033391915641476276</v>
      </c>
      <c r="E163" s="145">
        <v>0.04656862745098039</v>
      </c>
      <c r="I163" s="123"/>
      <c r="J163" s="123"/>
      <c r="K163" s="125"/>
    </row>
    <row r="164" spans="1:11" ht="11.25">
      <c r="A164" s="134"/>
      <c r="B164" s="160" t="s">
        <v>222</v>
      </c>
      <c r="C164" s="134">
        <v>21</v>
      </c>
      <c r="D164" s="144">
        <v>0.03690685413005272</v>
      </c>
      <c r="E164" s="145">
        <v>0.051470588235294115</v>
      </c>
      <c r="I164" s="123"/>
      <c r="J164" s="123"/>
      <c r="K164" s="125"/>
    </row>
    <row r="165" spans="1:11" ht="11.25">
      <c r="A165" s="134"/>
      <c r="B165" s="160" t="s">
        <v>223</v>
      </c>
      <c r="C165" s="134">
        <v>9</v>
      </c>
      <c r="D165" s="144">
        <v>0.015817223198594025</v>
      </c>
      <c r="E165" s="145">
        <v>0.022058823529411766</v>
      </c>
      <c r="I165" s="123"/>
      <c r="J165" s="123"/>
      <c r="K165" s="125"/>
    </row>
    <row r="166" spans="1:11" ht="11.25">
      <c r="A166" s="134"/>
      <c r="B166" s="160" t="s">
        <v>224</v>
      </c>
      <c r="C166" s="134">
        <v>41</v>
      </c>
      <c r="D166" s="144">
        <v>0.07205623901581722</v>
      </c>
      <c r="E166" s="145">
        <v>0.10049019607843138</v>
      </c>
      <c r="I166" s="123"/>
      <c r="J166" s="123"/>
      <c r="K166" s="125"/>
    </row>
    <row r="167" spans="1:11" ht="11.25">
      <c r="A167" s="134"/>
      <c r="B167" s="160" t="s">
        <v>225</v>
      </c>
      <c r="C167" s="134">
        <v>9</v>
      </c>
      <c r="D167" s="144">
        <v>0.015817223198594025</v>
      </c>
      <c r="E167" s="145">
        <v>0.022058823529411766</v>
      </c>
      <c r="I167" s="123"/>
      <c r="J167" s="123"/>
      <c r="K167" s="125"/>
    </row>
    <row r="168" spans="1:11" ht="11.25">
      <c r="A168" s="134"/>
      <c r="B168" s="160" t="s">
        <v>226</v>
      </c>
      <c r="C168" s="134">
        <v>10</v>
      </c>
      <c r="D168" s="144">
        <v>0.01757469244288225</v>
      </c>
      <c r="E168" s="145">
        <v>0.024509803921568627</v>
      </c>
      <c r="I168" s="123"/>
      <c r="J168" s="123"/>
      <c r="K168" s="125"/>
    </row>
    <row r="169" spans="1:11" ht="11.25">
      <c r="A169" s="134"/>
      <c r="B169" s="160" t="s">
        <v>227</v>
      </c>
      <c r="C169" s="134">
        <v>34</v>
      </c>
      <c r="D169" s="144">
        <v>0.05975395430579965</v>
      </c>
      <c r="E169" s="145">
        <v>0.08333333333333333</v>
      </c>
      <c r="I169" s="123"/>
      <c r="J169" s="123"/>
      <c r="K169" s="125"/>
    </row>
    <row r="170" spans="1:11" ht="11.25">
      <c r="A170" s="134"/>
      <c r="B170" s="160" t="s">
        <v>228</v>
      </c>
      <c r="C170" s="134">
        <v>5</v>
      </c>
      <c r="D170" s="144">
        <v>0.008787346221441126</v>
      </c>
      <c r="E170" s="145">
        <v>0.012254901960784314</v>
      </c>
      <c r="I170" s="123"/>
      <c r="J170" s="123"/>
      <c r="K170" s="125"/>
    </row>
    <row r="171" spans="1:11" ht="11.25">
      <c r="A171" s="134"/>
      <c r="B171" s="160" t="s">
        <v>229</v>
      </c>
      <c r="C171" s="134">
        <v>34</v>
      </c>
      <c r="D171" s="144">
        <v>0.05975395430579965</v>
      </c>
      <c r="E171" s="145">
        <v>0.08333333333333333</v>
      </c>
      <c r="I171" s="123"/>
      <c r="J171" s="123"/>
      <c r="K171" s="125"/>
    </row>
    <row r="172" spans="1:11" ht="11.25">
      <c r="A172" s="134"/>
      <c r="B172" s="160" t="s">
        <v>230</v>
      </c>
      <c r="C172" s="134">
        <v>8</v>
      </c>
      <c r="D172" s="144">
        <v>0.014059753954305799</v>
      </c>
      <c r="E172" s="145">
        <v>0.0196078431372549</v>
      </c>
      <c r="I172" s="123"/>
      <c r="J172" s="123"/>
      <c r="K172" s="125"/>
    </row>
    <row r="173" spans="1:11" ht="11.25">
      <c r="A173" s="134"/>
      <c r="B173" s="160" t="s">
        <v>231</v>
      </c>
      <c r="C173" s="134">
        <v>0</v>
      </c>
      <c r="D173" s="144">
        <v>0</v>
      </c>
      <c r="E173" s="145">
        <v>0</v>
      </c>
      <c r="I173" s="123"/>
      <c r="J173" s="123"/>
      <c r="K173" s="125"/>
    </row>
    <row r="174" spans="1:11" ht="11.25">
      <c r="A174" s="134"/>
      <c r="B174" s="160" t="s">
        <v>232</v>
      </c>
      <c r="C174" s="134">
        <v>79</v>
      </c>
      <c r="D174" s="144">
        <v>0.13884007029876977</v>
      </c>
      <c r="E174" s="145">
        <v>0.19362745098039216</v>
      </c>
      <c r="I174" s="123"/>
      <c r="J174" s="123"/>
      <c r="K174" s="125"/>
    </row>
    <row r="175" spans="1:11" ht="11.25">
      <c r="A175" s="134"/>
      <c r="B175" s="160" t="s">
        <v>233</v>
      </c>
      <c r="C175" s="134">
        <v>64</v>
      </c>
      <c r="D175" s="144">
        <v>0.11247803163444639</v>
      </c>
      <c r="E175" s="145">
        <v>0.1568627450980392</v>
      </c>
      <c r="I175" s="123"/>
      <c r="J175" s="123"/>
      <c r="K175" s="125"/>
    </row>
    <row r="176" spans="1:11" ht="11.25">
      <c r="A176" s="134"/>
      <c r="B176" s="160" t="s">
        <v>234</v>
      </c>
      <c r="C176" s="134">
        <v>15</v>
      </c>
      <c r="D176" s="144">
        <v>0.026362038664323375</v>
      </c>
      <c r="E176" s="145">
        <v>0.03676470588235294</v>
      </c>
      <c r="I176" s="123"/>
      <c r="J176" s="123"/>
      <c r="K176" s="125"/>
    </row>
    <row r="177" spans="1:11" ht="11.25">
      <c r="A177" s="134"/>
      <c r="B177" s="160" t="s">
        <v>235</v>
      </c>
      <c r="C177" s="134">
        <v>19</v>
      </c>
      <c r="D177" s="144">
        <v>0.033391915641476276</v>
      </c>
      <c r="E177" s="145">
        <v>0.04656862745098039</v>
      </c>
      <c r="I177" s="123"/>
      <c r="J177" s="123"/>
      <c r="K177" s="125"/>
    </row>
    <row r="178" spans="1:11" ht="11.25">
      <c r="A178" s="134"/>
      <c r="B178" s="160" t="s">
        <v>236</v>
      </c>
      <c r="C178" s="134">
        <v>22</v>
      </c>
      <c r="D178" s="144">
        <v>0.03866432337434095</v>
      </c>
      <c r="E178" s="145">
        <v>0.05392156862745098</v>
      </c>
      <c r="I178" s="123"/>
      <c r="J178" s="123"/>
      <c r="K178" s="125"/>
    </row>
    <row r="179" spans="1:11" ht="11.25">
      <c r="A179" s="134"/>
      <c r="B179" s="160" t="s">
        <v>237</v>
      </c>
      <c r="C179" s="134">
        <v>5</v>
      </c>
      <c r="D179" s="144">
        <v>0.008787346221441126</v>
      </c>
      <c r="E179" s="145">
        <v>0.012254901960784314</v>
      </c>
      <c r="I179" s="123"/>
      <c r="J179" s="123"/>
      <c r="K179" s="125"/>
    </row>
    <row r="180" spans="1:11" ht="11.25">
      <c r="A180" s="139"/>
      <c r="B180" s="163" t="s">
        <v>104</v>
      </c>
      <c r="C180" s="139">
        <v>161</v>
      </c>
      <c r="D180" s="143">
        <v>0.28295254833040423</v>
      </c>
      <c r="E180" s="146" t="s">
        <v>105</v>
      </c>
      <c r="I180" s="123"/>
      <c r="J180" s="123"/>
      <c r="K180" s="125"/>
    </row>
    <row r="181" spans="1:11" ht="12.75">
      <c r="A181" s="129"/>
      <c r="B181" s="118"/>
      <c r="C181" s="182" t="s">
        <v>18</v>
      </c>
      <c r="D181" s="183"/>
      <c r="E181" s="183"/>
      <c r="F181" s="182" t="s">
        <v>17</v>
      </c>
      <c r="G181" s="184"/>
      <c r="H181" s="185"/>
      <c r="I181" s="123"/>
      <c r="J181" s="123"/>
      <c r="K181" s="125"/>
    </row>
    <row r="182" spans="1:11" ht="11.25">
      <c r="A182" s="134"/>
      <c r="B182" s="125"/>
      <c r="C182" s="186"/>
      <c r="D182" s="187" t="s">
        <v>15</v>
      </c>
      <c r="E182" s="187" t="s">
        <v>15</v>
      </c>
      <c r="F182" s="188"/>
      <c r="G182" s="187" t="s">
        <v>15</v>
      </c>
      <c r="H182" s="189" t="s">
        <v>15</v>
      </c>
      <c r="I182" s="123"/>
      <c r="J182" s="123"/>
      <c r="K182" s="125"/>
    </row>
    <row r="183" spans="1:11" ht="12.75">
      <c r="A183" s="190" t="s">
        <v>238</v>
      </c>
      <c r="B183" s="125"/>
      <c r="C183" s="186"/>
      <c r="D183" s="187" t="s">
        <v>94</v>
      </c>
      <c r="E183" s="187" t="s">
        <v>95</v>
      </c>
      <c r="F183" s="188"/>
      <c r="G183" s="187" t="s">
        <v>94</v>
      </c>
      <c r="H183" s="189" t="s">
        <v>95</v>
      </c>
      <c r="I183" s="123"/>
      <c r="J183" s="123"/>
      <c r="K183" s="125"/>
    </row>
    <row r="184" spans="1:11" ht="11.25">
      <c r="A184" s="139"/>
      <c r="B184" s="128"/>
      <c r="C184" s="191" t="s">
        <v>14</v>
      </c>
      <c r="D184" s="191" t="s">
        <v>96</v>
      </c>
      <c r="E184" s="191" t="s">
        <v>96</v>
      </c>
      <c r="F184" s="192" t="s">
        <v>14</v>
      </c>
      <c r="G184" s="191" t="s">
        <v>96</v>
      </c>
      <c r="H184" s="193" t="s">
        <v>96</v>
      </c>
      <c r="I184" s="123"/>
      <c r="J184" s="123"/>
      <c r="K184" s="125"/>
    </row>
    <row r="185" spans="1:11" ht="11.25">
      <c r="A185" s="139" t="s">
        <v>97</v>
      </c>
      <c r="B185" s="127"/>
      <c r="C185" s="139">
        <v>214</v>
      </c>
      <c r="D185" s="175">
        <v>1</v>
      </c>
      <c r="E185" s="127"/>
      <c r="F185" s="139">
        <v>460</v>
      </c>
      <c r="G185" s="175">
        <v>1</v>
      </c>
      <c r="H185" s="128"/>
      <c r="I185" s="123"/>
      <c r="J185" s="123"/>
      <c r="K185" s="125"/>
    </row>
    <row r="186" spans="1:11" ht="11.25">
      <c r="A186" s="134" t="s">
        <v>98</v>
      </c>
      <c r="B186" s="123" t="s">
        <v>99</v>
      </c>
      <c r="C186" s="134"/>
      <c r="D186" s="123"/>
      <c r="E186" s="123"/>
      <c r="F186" s="134"/>
      <c r="G186" s="123"/>
      <c r="H186" s="125"/>
      <c r="I186" s="123"/>
      <c r="J186" s="123"/>
      <c r="K186" s="125"/>
    </row>
    <row r="187" spans="1:11" ht="11.25">
      <c r="A187" s="134"/>
      <c r="B187" s="123" t="s">
        <v>239</v>
      </c>
      <c r="C187" s="134">
        <v>156</v>
      </c>
      <c r="D187" s="165">
        <v>0.7289719626168224</v>
      </c>
      <c r="E187" s="165">
        <v>0.7323943661971831</v>
      </c>
      <c r="F187" s="134">
        <v>308</v>
      </c>
      <c r="G187" s="165">
        <v>0.6695652173913044</v>
      </c>
      <c r="H187" s="166">
        <v>0.6695652173913044</v>
      </c>
      <c r="I187" s="123"/>
      <c r="J187" s="123"/>
      <c r="K187" s="125"/>
    </row>
    <row r="188" spans="1:11" ht="11.25">
      <c r="A188" s="134"/>
      <c r="B188" s="123" t="s">
        <v>240</v>
      </c>
      <c r="C188" s="134">
        <v>29</v>
      </c>
      <c r="D188" s="165">
        <v>0.13551401869158877</v>
      </c>
      <c r="E188" s="165">
        <v>0.13615023474178403</v>
      </c>
      <c r="F188" s="134">
        <v>74</v>
      </c>
      <c r="G188" s="165">
        <v>0.1608695652173913</v>
      </c>
      <c r="H188" s="166">
        <v>0.1608695652173913</v>
      </c>
      <c r="I188" s="123"/>
      <c r="J188" s="123"/>
      <c r="K188" s="125"/>
    </row>
    <row r="189" spans="1:11" ht="11.25">
      <c r="A189" s="134"/>
      <c r="B189" s="123" t="s">
        <v>241</v>
      </c>
      <c r="C189" s="134">
        <v>19</v>
      </c>
      <c r="D189" s="165">
        <v>0.08878504672897196</v>
      </c>
      <c r="E189" s="165">
        <v>0.0892018779342723</v>
      </c>
      <c r="F189" s="134">
        <v>36</v>
      </c>
      <c r="G189" s="165">
        <v>0.0782608695652174</v>
      </c>
      <c r="H189" s="166">
        <v>0.0782608695652174</v>
      </c>
      <c r="I189" s="123"/>
      <c r="J189" s="123"/>
      <c r="K189" s="125"/>
    </row>
    <row r="190" spans="1:11" ht="11.25">
      <c r="A190" s="134"/>
      <c r="B190" s="123" t="s">
        <v>242</v>
      </c>
      <c r="C190" s="134">
        <v>9</v>
      </c>
      <c r="D190" s="165">
        <v>0.04205607476635514</v>
      </c>
      <c r="E190" s="165">
        <v>0.04225352112676056</v>
      </c>
      <c r="F190" s="134">
        <v>42</v>
      </c>
      <c r="G190" s="165">
        <v>0.09130434782608696</v>
      </c>
      <c r="H190" s="166">
        <v>0.09130434782608696</v>
      </c>
      <c r="I190" s="123"/>
      <c r="J190" s="123"/>
      <c r="K190" s="125"/>
    </row>
    <row r="191" spans="1:11" ht="11.25">
      <c r="A191" s="139"/>
      <c r="B191" s="127" t="s">
        <v>243</v>
      </c>
      <c r="C191" s="139">
        <v>1</v>
      </c>
      <c r="D191" s="175">
        <v>0.004672897196261682</v>
      </c>
      <c r="E191" s="194" t="s">
        <v>105</v>
      </c>
      <c r="F191" s="139">
        <v>0</v>
      </c>
      <c r="G191" s="175">
        <v>0</v>
      </c>
      <c r="H191" s="195" t="s">
        <v>105</v>
      </c>
      <c r="I191" s="139"/>
      <c r="J191" s="127"/>
      <c r="K191" s="128"/>
    </row>
    <row r="192" spans="1:11" ht="33.75" customHeight="1">
      <c r="A192" s="118"/>
      <c r="B192" s="158"/>
      <c r="C192" s="118"/>
      <c r="D192" s="148"/>
      <c r="E192" s="196"/>
      <c r="F192" s="118"/>
      <c r="G192" s="152"/>
      <c r="H192" s="152"/>
      <c r="I192" s="118"/>
      <c r="J192" s="118"/>
      <c r="K192" s="118"/>
    </row>
    <row r="193" spans="1:11" ht="12.75">
      <c r="A193" s="117" t="s">
        <v>61</v>
      </c>
      <c r="B193" s="118"/>
      <c r="C193" s="119"/>
      <c r="D193" s="119"/>
      <c r="E193" s="118"/>
      <c r="F193" s="118"/>
      <c r="G193" s="152"/>
      <c r="H193" s="152"/>
      <c r="I193" s="118"/>
      <c r="J193" s="118"/>
      <c r="K193" s="120" t="s">
        <v>244</v>
      </c>
    </row>
    <row r="194" spans="1:11" ht="12.75">
      <c r="A194" s="122" t="s">
        <v>67</v>
      </c>
      <c r="B194" s="123"/>
      <c r="C194" s="124"/>
      <c r="D194" s="124"/>
      <c r="E194" s="123"/>
      <c r="F194" s="123"/>
      <c r="G194" s="165"/>
      <c r="H194" s="165"/>
      <c r="I194" s="123"/>
      <c r="J194" s="123"/>
      <c r="K194" s="125"/>
    </row>
    <row r="195" spans="1:11" ht="12.75">
      <c r="A195" s="122" t="s">
        <v>92</v>
      </c>
      <c r="B195" s="123"/>
      <c r="C195" s="124"/>
      <c r="D195" s="124"/>
      <c r="E195" s="123"/>
      <c r="F195" s="123"/>
      <c r="G195" s="165"/>
      <c r="H195" s="165"/>
      <c r="I195" s="123"/>
      <c r="J195" s="123"/>
      <c r="K195" s="125"/>
    </row>
    <row r="196" spans="1:11" ht="15" customHeight="1">
      <c r="A196" s="173" t="s">
        <v>80</v>
      </c>
      <c r="B196" s="127"/>
      <c r="C196" s="127"/>
      <c r="D196" s="127"/>
      <c r="E196" s="127"/>
      <c r="F196" s="127"/>
      <c r="G196" s="175"/>
      <c r="H196" s="175"/>
      <c r="I196" s="127"/>
      <c r="J196" s="127"/>
      <c r="K196" s="128"/>
    </row>
    <row r="197" spans="1:11" ht="12.75">
      <c r="A197" s="129"/>
      <c r="B197" s="118"/>
      <c r="C197" s="182" t="s">
        <v>18</v>
      </c>
      <c r="D197" s="183"/>
      <c r="E197" s="183"/>
      <c r="F197" s="182" t="s">
        <v>17</v>
      </c>
      <c r="G197" s="184"/>
      <c r="H197" s="185"/>
      <c r="I197" s="123"/>
      <c r="J197" s="123"/>
      <c r="K197" s="125"/>
    </row>
    <row r="198" spans="1:11" ht="11.25">
      <c r="A198" s="134"/>
      <c r="B198" s="125"/>
      <c r="C198" s="186"/>
      <c r="D198" s="187" t="s">
        <v>15</v>
      </c>
      <c r="E198" s="187" t="s">
        <v>15</v>
      </c>
      <c r="F198" s="188"/>
      <c r="G198" s="187" t="s">
        <v>15</v>
      </c>
      <c r="H198" s="189" t="s">
        <v>15</v>
      </c>
      <c r="I198" s="123"/>
      <c r="J198" s="123"/>
      <c r="K198" s="125"/>
    </row>
    <row r="199" spans="1:11" ht="12.75">
      <c r="A199" s="190" t="s">
        <v>238</v>
      </c>
      <c r="B199" s="125"/>
      <c r="C199" s="186"/>
      <c r="D199" s="187" t="s">
        <v>94</v>
      </c>
      <c r="E199" s="187" t="s">
        <v>95</v>
      </c>
      <c r="F199" s="188"/>
      <c r="G199" s="187" t="s">
        <v>94</v>
      </c>
      <c r="H199" s="189" t="s">
        <v>95</v>
      </c>
      <c r="I199" s="123"/>
      <c r="J199" s="123"/>
      <c r="K199" s="125"/>
    </row>
    <row r="200" spans="1:11" ht="11.25">
      <c r="A200" s="139"/>
      <c r="B200" s="128"/>
      <c r="C200" s="191" t="s">
        <v>14</v>
      </c>
      <c r="D200" s="191" t="s">
        <v>96</v>
      </c>
      <c r="E200" s="191" t="s">
        <v>96</v>
      </c>
      <c r="F200" s="192" t="s">
        <v>14</v>
      </c>
      <c r="G200" s="191" t="s">
        <v>96</v>
      </c>
      <c r="H200" s="193" t="s">
        <v>96</v>
      </c>
      <c r="I200" s="123"/>
      <c r="J200" s="123"/>
      <c r="K200" s="125"/>
    </row>
    <row r="201" spans="1:11" ht="3" customHeight="1">
      <c r="A201" s="129"/>
      <c r="B201" s="118"/>
      <c r="C201" s="129"/>
      <c r="D201" s="152"/>
      <c r="E201" s="152"/>
      <c r="F201" s="129"/>
      <c r="G201" s="152"/>
      <c r="H201" s="159"/>
      <c r="I201" s="123"/>
      <c r="J201" s="123"/>
      <c r="K201" s="125"/>
    </row>
    <row r="202" spans="1:11" ht="11.25">
      <c r="A202" s="134"/>
      <c r="B202" s="123"/>
      <c r="C202" s="134"/>
      <c r="D202" s="165"/>
      <c r="E202" s="165"/>
      <c r="F202" s="134"/>
      <c r="G202" s="165"/>
      <c r="H202" s="166"/>
      <c r="I202" s="123"/>
      <c r="J202" s="123"/>
      <c r="K202" s="125"/>
    </row>
    <row r="203" spans="1:11" ht="34.5" customHeight="1">
      <c r="A203" s="139"/>
      <c r="B203" s="127"/>
      <c r="C203" s="139">
        <v>185</v>
      </c>
      <c r="D203" s="175">
        <v>1</v>
      </c>
      <c r="E203" s="175"/>
      <c r="F203" s="139">
        <v>382</v>
      </c>
      <c r="G203" s="175">
        <v>1</v>
      </c>
      <c r="H203" s="197"/>
      <c r="I203" s="134"/>
      <c r="J203" s="123"/>
      <c r="K203" s="125"/>
    </row>
    <row r="204" spans="1:11" ht="11.25">
      <c r="A204" s="134" t="str">
        <f>"2."</f>
        <v>2.</v>
      </c>
      <c r="B204" s="123" t="s">
        <v>106</v>
      </c>
      <c r="C204" s="134"/>
      <c r="D204" s="165"/>
      <c r="E204" s="165"/>
      <c r="F204" s="134"/>
      <c r="G204" s="165"/>
      <c r="H204" s="166"/>
      <c r="I204" s="123"/>
      <c r="J204" s="123"/>
      <c r="K204" s="125"/>
    </row>
    <row r="205" spans="1:11" ht="10.5" customHeight="1">
      <c r="A205" s="134"/>
      <c r="B205" s="123" t="s">
        <v>107</v>
      </c>
      <c r="C205" s="134">
        <v>106</v>
      </c>
      <c r="D205" s="165">
        <v>0.572972972972973</v>
      </c>
      <c r="E205" s="165">
        <v>0.6463414634146342</v>
      </c>
      <c r="F205" s="134">
        <v>220</v>
      </c>
      <c r="G205" s="165">
        <v>0.5759162303664922</v>
      </c>
      <c r="H205" s="166">
        <v>0.6197183098591549</v>
      </c>
      <c r="I205" s="123"/>
      <c r="J205" s="123"/>
      <c r="K205" s="125"/>
    </row>
    <row r="206" spans="1:11" ht="10.5" customHeight="1">
      <c r="A206" s="134"/>
      <c r="B206" s="123" t="s">
        <v>108</v>
      </c>
      <c r="C206" s="134">
        <v>44</v>
      </c>
      <c r="D206" s="165">
        <v>0.23783783783783785</v>
      </c>
      <c r="E206" s="165">
        <v>0.2682926829268293</v>
      </c>
      <c r="F206" s="134">
        <v>103</v>
      </c>
      <c r="G206" s="165">
        <v>0.2696335078534031</v>
      </c>
      <c r="H206" s="166">
        <v>0.29014084507042254</v>
      </c>
      <c r="I206" s="123"/>
      <c r="J206" s="123"/>
      <c r="K206" s="125"/>
    </row>
    <row r="207" spans="1:11" ht="10.5" customHeight="1">
      <c r="A207" s="134"/>
      <c r="B207" s="123" t="s">
        <v>109</v>
      </c>
      <c r="C207" s="134">
        <v>14</v>
      </c>
      <c r="D207" s="165">
        <v>0.07567567567567568</v>
      </c>
      <c r="E207" s="165">
        <v>0.08536585365853659</v>
      </c>
      <c r="F207" s="134">
        <v>32</v>
      </c>
      <c r="G207" s="165">
        <v>0.08376963350785341</v>
      </c>
      <c r="H207" s="166">
        <v>0.09014084507042254</v>
      </c>
      <c r="I207" s="123"/>
      <c r="J207" s="123"/>
      <c r="K207" s="125"/>
    </row>
    <row r="208" spans="1:11" ht="10.5" customHeight="1">
      <c r="A208" s="139"/>
      <c r="B208" s="127" t="s">
        <v>104</v>
      </c>
      <c r="C208" s="139">
        <v>21</v>
      </c>
      <c r="D208" s="175">
        <v>0.11351351351351352</v>
      </c>
      <c r="E208" s="194" t="s">
        <v>105</v>
      </c>
      <c r="F208" s="139">
        <v>27</v>
      </c>
      <c r="G208" s="175">
        <v>0.07068062827225131</v>
      </c>
      <c r="H208" s="195" t="s">
        <v>105</v>
      </c>
      <c r="I208" s="123"/>
      <c r="J208" s="123"/>
      <c r="K208" s="125"/>
    </row>
    <row r="209" spans="1:11" ht="11.25">
      <c r="A209" s="134" t="str">
        <f>"3."</f>
        <v>3.</v>
      </c>
      <c r="B209" s="123" t="s">
        <v>110</v>
      </c>
      <c r="C209" s="134"/>
      <c r="D209" s="165"/>
      <c r="E209" s="165"/>
      <c r="F209" s="134"/>
      <c r="G209" s="165"/>
      <c r="H209" s="166">
        <v>1</v>
      </c>
      <c r="I209" s="134"/>
      <c r="J209" s="123"/>
      <c r="K209" s="125"/>
    </row>
    <row r="210" spans="1:11" ht="11.25">
      <c r="A210" s="134"/>
      <c r="B210" s="123" t="s">
        <v>111</v>
      </c>
      <c r="C210" s="134">
        <v>16</v>
      </c>
      <c r="D210" s="165">
        <v>0.08648648648648649</v>
      </c>
      <c r="E210" s="165">
        <v>0.08648648648648649</v>
      </c>
      <c r="F210" s="134">
        <v>19</v>
      </c>
      <c r="G210" s="165">
        <v>0.049738219895287955</v>
      </c>
      <c r="H210" s="166">
        <v>0.049868766404199474</v>
      </c>
      <c r="I210" s="134"/>
      <c r="J210" s="123"/>
      <c r="K210" s="125"/>
    </row>
    <row r="211" spans="1:11" ht="11.25">
      <c r="A211" s="134"/>
      <c r="B211" s="123" t="s">
        <v>112</v>
      </c>
      <c r="C211" s="134">
        <v>98</v>
      </c>
      <c r="D211" s="165">
        <v>0.5297297297297298</v>
      </c>
      <c r="E211" s="165">
        <v>0.5297297297297298</v>
      </c>
      <c r="F211" s="134">
        <v>126</v>
      </c>
      <c r="G211" s="165">
        <v>0.3298429319371728</v>
      </c>
      <c r="H211" s="166">
        <v>0.33070866141732286</v>
      </c>
      <c r="I211" s="134"/>
      <c r="J211" s="123"/>
      <c r="K211" s="125"/>
    </row>
    <row r="212" spans="1:11" ht="11.25">
      <c r="A212" s="134"/>
      <c r="B212" s="123" t="s">
        <v>113</v>
      </c>
      <c r="C212" s="134">
        <v>9</v>
      </c>
      <c r="D212" s="165">
        <v>0.04864864864864865</v>
      </c>
      <c r="E212" s="165">
        <v>0.04864864864864865</v>
      </c>
      <c r="F212" s="134">
        <v>20</v>
      </c>
      <c r="G212" s="165">
        <v>0.05235602094240838</v>
      </c>
      <c r="H212" s="166">
        <v>0.05249343832020997</v>
      </c>
      <c r="I212" s="134"/>
      <c r="J212" s="123"/>
      <c r="K212" s="125"/>
    </row>
    <row r="213" spans="1:11" ht="11.25">
      <c r="A213" s="134"/>
      <c r="B213" s="123" t="s">
        <v>114</v>
      </c>
      <c r="C213" s="134">
        <v>5</v>
      </c>
      <c r="D213" s="165">
        <v>0.02702702702702703</v>
      </c>
      <c r="E213" s="165">
        <v>0.02702702702702703</v>
      </c>
      <c r="F213" s="134">
        <v>24</v>
      </c>
      <c r="G213" s="165">
        <v>0.06282722513089005</v>
      </c>
      <c r="H213" s="166">
        <v>0.06299212598425197</v>
      </c>
      <c r="I213" s="134"/>
      <c r="J213" s="123"/>
      <c r="K213" s="125"/>
    </row>
    <row r="214" spans="1:11" ht="11.25">
      <c r="A214" s="134"/>
      <c r="B214" s="123" t="s">
        <v>115</v>
      </c>
      <c r="C214" s="134">
        <v>16</v>
      </c>
      <c r="D214" s="165">
        <v>0.08648648648648649</v>
      </c>
      <c r="E214" s="165">
        <v>0.08648648648648649</v>
      </c>
      <c r="F214" s="134">
        <v>82</v>
      </c>
      <c r="G214" s="165">
        <v>0.21465968586387435</v>
      </c>
      <c r="H214" s="166">
        <v>0.2152230971128609</v>
      </c>
      <c r="I214" s="134"/>
      <c r="J214" s="123"/>
      <c r="K214" s="125"/>
    </row>
    <row r="215" spans="1:11" ht="11.25">
      <c r="A215" s="134"/>
      <c r="B215" s="123" t="s">
        <v>116</v>
      </c>
      <c r="C215" s="134">
        <v>9</v>
      </c>
      <c r="D215" s="165">
        <v>0.04864864864864865</v>
      </c>
      <c r="E215" s="165">
        <v>0.04864864864864865</v>
      </c>
      <c r="F215" s="134">
        <v>57</v>
      </c>
      <c r="G215" s="165">
        <v>0.14921465968586387</v>
      </c>
      <c r="H215" s="166">
        <v>0.14960629921259844</v>
      </c>
      <c r="I215" s="134"/>
      <c r="J215" s="123"/>
      <c r="K215" s="125"/>
    </row>
    <row r="216" spans="1:11" ht="11.25">
      <c r="A216" s="134"/>
      <c r="B216" s="123" t="s">
        <v>117</v>
      </c>
      <c r="C216" s="134">
        <v>13</v>
      </c>
      <c r="D216" s="165">
        <v>0.07027027027027027</v>
      </c>
      <c r="E216" s="165">
        <v>0.07027027027027027</v>
      </c>
      <c r="F216" s="134">
        <v>16</v>
      </c>
      <c r="G216" s="165">
        <v>0.041884816753926704</v>
      </c>
      <c r="H216" s="166">
        <v>0.04199475065616798</v>
      </c>
      <c r="I216" s="134"/>
      <c r="J216" s="123"/>
      <c r="K216" s="125"/>
    </row>
    <row r="217" spans="1:11" ht="11.25">
      <c r="A217" s="134"/>
      <c r="B217" s="123" t="s">
        <v>118</v>
      </c>
      <c r="C217" s="134">
        <v>3</v>
      </c>
      <c r="D217" s="165">
        <v>0.016216216216216217</v>
      </c>
      <c r="E217" s="165">
        <v>0.016216216216216217</v>
      </c>
      <c r="F217" s="134">
        <v>3</v>
      </c>
      <c r="G217" s="165">
        <v>0.007853403141361256</v>
      </c>
      <c r="H217" s="166">
        <v>0.007874015748031496</v>
      </c>
      <c r="I217" s="134"/>
      <c r="J217" s="123"/>
      <c r="K217" s="125"/>
    </row>
    <row r="218" spans="1:11" ht="11.25">
      <c r="A218" s="134"/>
      <c r="B218" s="123" t="s">
        <v>245</v>
      </c>
      <c r="C218" s="134">
        <v>7</v>
      </c>
      <c r="D218" s="165">
        <v>0.03783783783783784</v>
      </c>
      <c r="E218" s="165">
        <v>0.03783783783783784</v>
      </c>
      <c r="F218" s="134">
        <v>19</v>
      </c>
      <c r="G218" s="165">
        <v>0.049738219895287955</v>
      </c>
      <c r="H218" s="166">
        <v>0.049868766404199474</v>
      </c>
      <c r="I218" s="134"/>
      <c r="J218" s="123"/>
      <c r="K218" s="125"/>
    </row>
    <row r="219" spans="1:11" ht="11.25">
      <c r="A219" s="134"/>
      <c r="B219" s="123" t="s">
        <v>109</v>
      </c>
      <c r="C219" s="134">
        <v>9</v>
      </c>
      <c r="D219" s="165">
        <v>0.04864864864864865</v>
      </c>
      <c r="E219" s="165">
        <v>0.04864864864864865</v>
      </c>
      <c r="F219" s="134">
        <v>15</v>
      </c>
      <c r="G219" s="165">
        <v>0.03926701570680628</v>
      </c>
      <c r="H219" s="166">
        <v>0.03937007874015748</v>
      </c>
      <c r="I219" s="134"/>
      <c r="J219" s="123"/>
      <c r="K219" s="125"/>
    </row>
    <row r="220" spans="1:11" ht="11.25">
      <c r="A220" s="139"/>
      <c r="B220" s="127" t="s">
        <v>104</v>
      </c>
      <c r="C220" s="139">
        <v>0</v>
      </c>
      <c r="D220" s="175">
        <v>0</v>
      </c>
      <c r="E220" s="194" t="s">
        <v>105</v>
      </c>
      <c r="F220" s="139">
        <v>1</v>
      </c>
      <c r="G220" s="175">
        <v>0.002617801047120419</v>
      </c>
      <c r="H220" s="195" t="s">
        <v>105</v>
      </c>
      <c r="I220" s="134"/>
      <c r="J220" s="123"/>
      <c r="K220" s="125"/>
    </row>
    <row r="221" spans="1:11" ht="11.25">
      <c r="A221" s="134" t="s">
        <v>120</v>
      </c>
      <c r="B221" s="123" t="s">
        <v>121</v>
      </c>
      <c r="C221" s="134"/>
      <c r="D221" s="165"/>
      <c r="E221" s="165"/>
      <c r="F221" s="134"/>
      <c r="G221" s="165"/>
      <c r="H221" s="166"/>
      <c r="I221" s="134"/>
      <c r="J221" s="123"/>
      <c r="K221" s="125"/>
    </row>
    <row r="222" spans="1:11" ht="11.25">
      <c r="A222" s="134"/>
      <c r="B222" s="123" t="s">
        <v>246</v>
      </c>
      <c r="C222" s="134">
        <v>49</v>
      </c>
      <c r="D222" s="165">
        <v>0.2648648648648649</v>
      </c>
      <c r="E222" s="165">
        <v>0.2677595628415301</v>
      </c>
      <c r="F222" s="134">
        <v>101</v>
      </c>
      <c r="G222" s="165">
        <v>0.2643979057591623</v>
      </c>
      <c r="H222" s="166">
        <v>0.2657894736842105</v>
      </c>
      <c r="I222" s="134"/>
      <c r="J222" s="123"/>
      <c r="K222" s="125"/>
    </row>
    <row r="223" spans="1:11" ht="11.25">
      <c r="A223" s="134"/>
      <c r="B223" s="123" t="s">
        <v>247</v>
      </c>
      <c r="C223" s="134">
        <v>79</v>
      </c>
      <c r="D223" s="165">
        <v>0.42702702702702705</v>
      </c>
      <c r="E223" s="165">
        <v>0.43169398907103823</v>
      </c>
      <c r="F223" s="134">
        <v>144</v>
      </c>
      <c r="G223" s="165">
        <v>0.3769633507853403</v>
      </c>
      <c r="H223" s="166">
        <v>0.37894736842105264</v>
      </c>
      <c r="I223" s="134"/>
      <c r="J223" s="123"/>
      <c r="K223" s="125"/>
    </row>
    <row r="224" spans="1:11" ht="11.25">
      <c r="A224" s="134"/>
      <c r="B224" s="123" t="s">
        <v>248</v>
      </c>
      <c r="C224" s="134">
        <v>32</v>
      </c>
      <c r="D224" s="165">
        <v>0.17297297297297298</v>
      </c>
      <c r="E224" s="165">
        <v>0.17486338797814208</v>
      </c>
      <c r="F224" s="134">
        <v>96</v>
      </c>
      <c r="G224" s="165">
        <v>0.2513089005235602</v>
      </c>
      <c r="H224" s="166">
        <v>0.25263157894736843</v>
      </c>
      <c r="I224" s="134"/>
      <c r="J224" s="123"/>
      <c r="K224" s="125"/>
    </row>
    <row r="225" spans="1:11" ht="11.25">
      <c r="A225" s="134"/>
      <c r="B225" s="123" t="s">
        <v>249</v>
      </c>
      <c r="C225" s="134">
        <v>12</v>
      </c>
      <c r="D225" s="165">
        <v>0.06486486486486487</v>
      </c>
      <c r="E225" s="165">
        <v>0.06557377049180328</v>
      </c>
      <c r="F225" s="134">
        <v>16</v>
      </c>
      <c r="G225" s="165">
        <v>0.041884816753926704</v>
      </c>
      <c r="H225" s="166">
        <v>0.042105263157894736</v>
      </c>
      <c r="I225" s="134"/>
      <c r="J225" s="123"/>
      <c r="K225" s="125"/>
    </row>
    <row r="226" spans="1:11" ht="11.25">
      <c r="A226" s="134"/>
      <c r="B226" s="123" t="s">
        <v>250</v>
      </c>
      <c r="C226" s="134">
        <v>7</v>
      </c>
      <c r="D226" s="165">
        <v>0.03783783783783784</v>
      </c>
      <c r="E226" s="165">
        <v>0.03825136612021858</v>
      </c>
      <c r="F226" s="134">
        <v>13</v>
      </c>
      <c r="G226" s="165">
        <v>0.034031413612565446</v>
      </c>
      <c r="H226" s="166">
        <v>0.034210526315789476</v>
      </c>
      <c r="I226" s="134"/>
      <c r="J226" s="123"/>
      <c r="K226" s="125"/>
    </row>
    <row r="227" spans="1:11" ht="11.25">
      <c r="A227" s="134"/>
      <c r="B227" s="123" t="s">
        <v>251</v>
      </c>
      <c r="C227" s="134">
        <v>4</v>
      </c>
      <c r="D227" s="165">
        <v>0.021621621621621623</v>
      </c>
      <c r="E227" s="165">
        <v>0.02185792349726776</v>
      </c>
      <c r="F227" s="134">
        <v>10</v>
      </c>
      <c r="G227" s="165">
        <v>0.02617801047120419</v>
      </c>
      <c r="H227" s="166">
        <v>0.02631578947368421</v>
      </c>
      <c r="I227" s="134"/>
      <c r="J227" s="123"/>
      <c r="K227" s="125"/>
    </row>
    <row r="228" spans="1:11" ht="11.25">
      <c r="A228" s="139"/>
      <c r="B228" s="127" t="s">
        <v>243</v>
      </c>
      <c r="C228" s="139">
        <v>2</v>
      </c>
      <c r="D228" s="175">
        <v>0.010810810810810811</v>
      </c>
      <c r="E228" s="194" t="s">
        <v>105</v>
      </c>
      <c r="F228" s="139">
        <v>2</v>
      </c>
      <c r="G228" s="175">
        <v>0.005235602094240838</v>
      </c>
      <c r="H228" s="195" t="s">
        <v>105</v>
      </c>
      <c r="I228" s="134"/>
      <c r="J228" s="123"/>
      <c r="K228" s="125"/>
    </row>
    <row r="229" spans="1:11" ht="11.25">
      <c r="A229" s="134" t="s">
        <v>130</v>
      </c>
      <c r="B229" s="123" t="s">
        <v>131</v>
      </c>
      <c r="C229" s="134"/>
      <c r="D229" s="165"/>
      <c r="E229" s="165"/>
      <c r="F229" s="134"/>
      <c r="G229" s="165"/>
      <c r="H229" s="166"/>
      <c r="I229" s="134"/>
      <c r="J229" s="123"/>
      <c r="K229" s="125"/>
    </row>
    <row r="230" spans="1:11" ht="11.25">
      <c r="A230" s="134"/>
      <c r="B230" s="153" t="s">
        <v>132</v>
      </c>
      <c r="C230" s="134">
        <v>75</v>
      </c>
      <c r="D230" s="165">
        <v>0.40540540540540543</v>
      </c>
      <c r="E230" s="165">
        <v>0.40540540540540543</v>
      </c>
      <c r="F230" s="134">
        <v>176</v>
      </c>
      <c r="G230" s="165">
        <v>0.4607329842931937</v>
      </c>
      <c r="H230" s="166">
        <v>0.4631578947368421</v>
      </c>
      <c r="I230" s="134"/>
      <c r="J230" s="123"/>
      <c r="K230" s="125"/>
    </row>
    <row r="231" spans="1:11" ht="11.25">
      <c r="A231" s="134"/>
      <c r="B231" s="123" t="s">
        <v>133</v>
      </c>
      <c r="C231" s="134">
        <v>49</v>
      </c>
      <c r="D231" s="165">
        <v>0.2648648648648649</v>
      </c>
      <c r="E231" s="165">
        <v>0.2648648648648649</v>
      </c>
      <c r="F231" s="134">
        <v>103</v>
      </c>
      <c r="G231" s="165">
        <v>0.2696335078534031</v>
      </c>
      <c r="H231" s="166">
        <v>0.2710526315789474</v>
      </c>
      <c r="I231" s="134"/>
      <c r="J231" s="123"/>
      <c r="K231" s="125"/>
    </row>
    <row r="232" spans="1:11" ht="11.25">
      <c r="A232" s="134"/>
      <c r="B232" s="123" t="s">
        <v>134</v>
      </c>
      <c r="C232" s="134">
        <v>6</v>
      </c>
      <c r="D232" s="165">
        <v>0.032432432432432434</v>
      </c>
      <c r="E232" s="165">
        <v>0.032432432432432434</v>
      </c>
      <c r="F232" s="134">
        <v>7</v>
      </c>
      <c r="G232" s="165">
        <v>0.01832460732984293</v>
      </c>
      <c r="H232" s="166">
        <v>0.018421052631578946</v>
      </c>
      <c r="I232" s="134"/>
      <c r="J232" s="123"/>
      <c r="K232" s="125"/>
    </row>
    <row r="233" spans="1:11" ht="11.25">
      <c r="A233" s="134"/>
      <c r="B233" s="125" t="s">
        <v>135</v>
      </c>
      <c r="C233" s="123">
        <v>23</v>
      </c>
      <c r="D233" s="165">
        <v>0.12432432432432433</v>
      </c>
      <c r="E233" s="166">
        <v>0.12432432432432433</v>
      </c>
      <c r="F233" s="123">
        <v>36</v>
      </c>
      <c r="G233" s="165">
        <v>0.09424083769633508</v>
      </c>
      <c r="H233" s="166">
        <v>0.09473684210526316</v>
      </c>
      <c r="I233" s="134"/>
      <c r="J233" s="123"/>
      <c r="K233" s="125"/>
    </row>
    <row r="234" spans="1:11" ht="11.25">
      <c r="A234" s="134" t="s">
        <v>66</v>
      </c>
      <c r="B234" s="154" t="s">
        <v>136</v>
      </c>
      <c r="C234" s="155">
        <v>32</v>
      </c>
      <c r="D234" s="165">
        <v>0.17297297297297298</v>
      </c>
      <c r="E234" s="165">
        <v>0.17297297297297298</v>
      </c>
      <c r="F234" s="155">
        <v>58</v>
      </c>
      <c r="G234" s="165">
        <v>0.1518324607329843</v>
      </c>
      <c r="H234" s="166">
        <v>0.15263157894736842</v>
      </c>
      <c r="I234" s="134"/>
      <c r="J234" s="123"/>
      <c r="K234" s="125"/>
    </row>
    <row r="235" spans="1:11" ht="11.25">
      <c r="A235" s="139"/>
      <c r="B235" s="156" t="s">
        <v>104</v>
      </c>
      <c r="C235" s="139">
        <v>0</v>
      </c>
      <c r="D235" s="175">
        <v>0</v>
      </c>
      <c r="E235" s="194" t="s">
        <v>105</v>
      </c>
      <c r="F235" s="162">
        <v>2</v>
      </c>
      <c r="G235" s="175">
        <v>0.005235602094240838</v>
      </c>
      <c r="H235" s="195" t="s">
        <v>105</v>
      </c>
      <c r="I235" s="139"/>
      <c r="J235" s="127"/>
      <c r="K235" s="128"/>
    </row>
    <row r="236" spans="1:11" ht="55.5" customHeight="1">
      <c r="A236" s="118"/>
      <c r="B236" s="118"/>
      <c r="C236" s="118"/>
      <c r="D236" s="152"/>
      <c r="E236" s="198"/>
      <c r="F236" s="118"/>
      <c r="G236" s="152"/>
      <c r="H236" s="198"/>
      <c r="I236" s="118"/>
      <c r="J236" s="118"/>
      <c r="K236" s="118"/>
    </row>
    <row r="237" spans="1:11" ht="12.75">
      <c r="A237" s="117" t="s">
        <v>61</v>
      </c>
      <c r="B237" s="118"/>
      <c r="C237" s="119"/>
      <c r="D237" s="119"/>
      <c r="E237" s="118"/>
      <c r="F237" s="118"/>
      <c r="G237" s="152"/>
      <c r="H237" s="152"/>
      <c r="I237" s="118"/>
      <c r="J237" s="118"/>
      <c r="K237" s="120" t="s">
        <v>252</v>
      </c>
    </row>
    <row r="238" spans="1:11" ht="12.75">
      <c r="A238" s="122" t="s">
        <v>67</v>
      </c>
      <c r="B238" s="123"/>
      <c r="C238" s="124"/>
      <c r="D238" s="124"/>
      <c r="E238" s="123"/>
      <c r="F238" s="123"/>
      <c r="G238" s="165"/>
      <c r="H238" s="165"/>
      <c r="I238" s="123"/>
      <c r="J238" s="123"/>
      <c r="K238" s="125"/>
    </row>
    <row r="239" spans="1:11" ht="12.75">
      <c r="A239" s="122" t="s">
        <v>92</v>
      </c>
      <c r="B239" s="123"/>
      <c r="C239" s="124"/>
      <c r="D239" s="124"/>
      <c r="E239" s="123"/>
      <c r="F239" s="123"/>
      <c r="G239" s="165"/>
      <c r="H239" s="165"/>
      <c r="I239" s="123"/>
      <c r="J239" s="123"/>
      <c r="K239" s="125"/>
    </row>
    <row r="240" spans="1:11" ht="15" customHeight="1">
      <c r="A240" s="173" t="s">
        <v>80</v>
      </c>
      <c r="B240" s="127"/>
      <c r="C240" s="127"/>
      <c r="D240" s="127"/>
      <c r="E240" s="127"/>
      <c r="F240" s="127"/>
      <c r="G240" s="175"/>
      <c r="H240" s="175"/>
      <c r="I240" s="127"/>
      <c r="J240" s="127"/>
      <c r="K240" s="128"/>
    </row>
    <row r="241" spans="1:11" ht="12.75">
      <c r="A241" s="129"/>
      <c r="B241" s="118"/>
      <c r="C241" s="182" t="s">
        <v>18</v>
      </c>
      <c r="D241" s="183"/>
      <c r="E241" s="183"/>
      <c r="F241" s="182" t="s">
        <v>17</v>
      </c>
      <c r="G241" s="184"/>
      <c r="H241" s="185"/>
      <c r="I241" s="123"/>
      <c r="J241" s="123"/>
      <c r="K241" s="125"/>
    </row>
    <row r="242" spans="1:11" ht="11.25">
      <c r="A242" s="134"/>
      <c r="B242" s="125"/>
      <c r="C242" s="186"/>
      <c r="D242" s="187" t="s">
        <v>15</v>
      </c>
      <c r="E242" s="187" t="s">
        <v>15</v>
      </c>
      <c r="F242" s="188"/>
      <c r="G242" s="187" t="s">
        <v>15</v>
      </c>
      <c r="H242" s="189" t="s">
        <v>15</v>
      </c>
      <c r="I242" s="123"/>
      <c r="J242" s="123"/>
      <c r="K242" s="125"/>
    </row>
    <row r="243" spans="1:11" ht="12.75">
      <c r="A243" s="190" t="s">
        <v>238</v>
      </c>
      <c r="B243" s="125"/>
      <c r="C243" s="186"/>
      <c r="D243" s="187" t="s">
        <v>94</v>
      </c>
      <c r="E243" s="187" t="s">
        <v>95</v>
      </c>
      <c r="F243" s="188"/>
      <c r="G243" s="187" t="s">
        <v>94</v>
      </c>
      <c r="H243" s="189" t="s">
        <v>95</v>
      </c>
      <c r="I243" s="123"/>
      <c r="J243" s="123"/>
      <c r="K243" s="125"/>
    </row>
    <row r="244" spans="1:11" ht="11.25">
      <c r="A244" s="139"/>
      <c r="B244" s="128"/>
      <c r="C244" s="191" t="s">
        <v>14</v>
      </c>
      <c r="D244" s="191" t="s">
        <v>96</v>
      </c>
      <c r="E244" s="191" t="s">
        <v>96</v>
      </c>
      <c r="F244" s="192" t="s">
        <v>14</v>
      </c>
      <c r="G244" s="191" t="s">
        <v>96</v>
      </c>
      <c r="H244" s="193" t="s">
        <v>96</v>
      </c>
      <c r="I244" s="123"/>
      <c r="J244" s="123"/>
      <c r="K244" s="125"/>
    </row>
    <row r="245" spans="1:11" ht="11.25">
      <c r="A245" s="129" t="str">
        <f>"6."</f>
        <v>6.</v>
      </c>
      <c r="B245" s="158" t="s">
        <v>137</v>
      </c>
      <c r="C245" s="134"/>
      <c r="D245" s="144"/>
      <c r="E245" s="144"/>
      <c r="F245" s="134"/>
      <c r="G245" s="144"/>
      <c r="H245" s="145"/>
      <c r="I245" s="134"/>
      <c r="J245" s="123"/>
      <c r="K245" s="125"/>
    </row>
    <row r="246" spans="1:11" ht="11.25">
      <c r="A246" s="134"/>
      <c r="B246" s="160" t="s">
        <v>138</v>
      </c>
      <c r="C246" s="134">
        <v>56</v>
      </c>
      <c r="D246" s="144">
        <v>0.3027027027027027</v>
      </c>
      <c r="E246" s="144">
        <v>0.30434782608695654</v>
      </c>
      <c r="F246" s="134">
        <v>96</v>
      </c>
      <c r="G246" s="144">
        <v>0.2513089005235602</v>
      </c>
      <c r="H246" s="145">
        <v>0.25196850393700787</v>
      </c>
      <c r="I246" s="134"/>
      <c r="J246" s="123"/>
      <c r="K246" s="125"/>
    </row>
    <row r="247" spans="1:11" ht="11.25">
      <c r="A247" s="134"/>
      <c r="B247" s="160" t="s">
        <v>139</v>
      </c>
      <c r="C247" s="134">
        <v>23</v>
      </c>
      <c r="D247" s="144">
        <v>0.12432432432432433</v>
      </c>
      <c r="E247" s="144">
        <v>0.125</v>
      </c>
      <c r="F247" s="134">
        <v>83</v>
      </c>
      <c r="G247" s="144">
        <v>0.21727748691099477</v>
      </c>
      <c r="H247" s="145">
        <v>0.2178477690288714</v>
      </c>
      <c r="I247" s="134"/>
      <c r="J247" s="123"/>
      <c r="K247" s="125"/>
    </row>
    <row r="248" spans="1:11" ht="11.25">
      <c r="A248" s="134"/>
      <c r="B248" s="161" t="s">
        <v>289</v>
      </c>
      <c r="C248" s="134">
        <v>2</v>
      </c>
      <c r="D248" s="144">
        <v>0.010810810810810811</v>
      </c>
      <c r="E248" s="144">
        <v>0.010869565217391304</v>
      </c>
      <c r="F248" s="134">
        <v>0</v>
      </c>
      <c r="G248" s="144">
        <v>0</v>
      </c>
      <c r="H248" s="145">
        <v>0</v>
      </c>
      <c r="I248" s="134"/>
      <c r="J248" s="123"/>
      <c r="K248" s="125"/>
    </row>
    <row r="249" spans="1:11" ht="11.25">
      <c r="A249" s="134"/>
      <c r="B249" s="161" t="s">
        <v>140</v>
      </c>
      <c r="C249" s="123">
        <v>13</v>
      </c>
      <c r="D249" s="144">
        <v>0.07027027027027027</v>
      </c>
      <c r="E249" s="145">
        <v>0.07065217391304347</v>
      </c>
      <c r="F249" s="123">
        <v>28</v>
      </c>
      <c r="G249" s="144">
        <v>0.07329842931937172</v>
      </c>
      <c r="H249" s="145">
        <v>0.07349081364829396</v>
      </c>
      <c r="I249" s="134"/>
      <c r="J249" s="123"/>
      <c r="K249" s="125"/>
    </row>
    <row r="250" spans="1:11" ht="11.25">
      <c r="A250" s="155"/>
      <c r="B250" s="160" t="s">
        <v>141</v>
      </c>
      <c r="C250" s="155">
        <v>24</v>
      </c>
      <c r="D250" s="144">
        <v>0.12972972972972974</v>
      </c>
      <c r="E250" s="144">
        <v>0.13043478260869565</v>
      </c>
      <c r="F250" s="155">
        <v>59</v>
      </c>
      <c r="G250" s="144">
        <v>0.1544502617801047</v>
      </c>
      <c r="H250" s="145">
        <v>0.15485564304461943</v>
      </c>
      <c r="I250" s="134"/>
      <c r="J250" s="123"/>
      <c r="K250" s="125"/>
    </row>
    <row r="251" spans="1:11" ht="11.25">
      <c r="A251" s="155"/>
      <c r="B251" s="160" t="s">
        <v>142</v>
      </c>
      <c r="C251" s="155">
        <v>33</v>
      </c>
      <c r="D251" s="144">
        <v>0.1783783783783784</v>
      </c>
      <c r="E251" s="144">
        <v>0.1793478260869565</v>
      </c>
      <c r="F251" s="155">
        <v>69</v>
      </c>
      <c r="G251" s="144">
        <v>0.1806282722513089</v>
      </c>
      <c r="H251" s="145">
        <v>0.18110236220472442</v>
      </c>
      <c r="I251" s="134"/>
      <c r="J251" s="123"/>
      <c r="K251" s="125"/>
    </row>
    <row r="252" spans="1:11" ht="11.25">
      <c r="A252" s="155"/>
      <c r="B252" s="160" t="s">
        <v>143</v>
      </c>
      <c r="C252" s="155">
        <v>22</v>
      </c>
      <c r="D252" s="144">
        <v>0.11891891891891893</v>
      </c>
      <c r="E252" s="144">
        <v>0.11956521739130435</v>
      </c>
      <c r="F252" s="155">
        <v>28</v>
      </c>
      <c r="G252" s="144">
        <v>0.07329842931937172</v>
      </c>
      <c r="H252" s="145">
        <v>0.07349081364829396</v>
      </c>
      <c r="I252" s="134"/>
      <c r="J252" s="123"/>
      <c r="K252" s="125"/>
    </row>
    <row r="253" spans="1:11" ht="11.25">
      <c r="A253" s="155"/>
      <c r="B253" s="160" t="s">
        <v>144</v>
      </c>
      <c r="C253" s="155">
        <v>11</v>
      </c>
      <c r="D253" s="144">
        <v>0.05945945945945946</v>
      </c>
      <c r="E253" s="144">
        <v>0.059782608695652176</v>
      </c>
      <c r="F253" s="155">
        <v>18</v>
      </c>
      <c r="G253" s="144">
        <v>0.04712041884816754</v>
      </c>
      <c r="H253" s="145">
        <v>0.047244094488188976</v>
      </c>
      <c r="I253" s="134"/>
      <c r="J253" s="123"/>
      <c r="K253" s="125"/>
    </row>
    <row r="254" spans="1:11" ht="11.25">
      <c r="A254" s="162"/>
      <c r="B254" s="163" t="s">
        <v>104</v>
      </c>
      <c r="C254" s="162">
        <v>1</v>
      </c>
      <c r="D254" s="143">
        <v>0.005405405405405406</v>
      </c>
      <c r="E254" s="199" t="s">
        <v>105</v>
      </c>
      <c r="F254" s="139">
        <v>1</v>
      </c>
      <c r="G254" s="143">
        <v>0.002617801047120419</v>
      </c>
      <c r="H254" s="157" t="s">
        <v>105</v>
      </c>
      <c r="I254" s="134"/>
      <c r="J254" s="123"/>
      <c r="K254" s="125"/>
    </row>
    <row r="255" spans="1:11" ht="11.25">
      <c r="A255" s="134" t="str">
        <f>"7."</f>
        <v>7.</v>
      </c>
      <c r="B255" s="160" t="s">
        <v>145</v>
      </c>
      <c r="C255" s="129"/>
      <c r="D255" s="152"/>
      <c r="E255" s="159"/>
      <c r="F255" s="123"/>
      <c r="G255" s="165"/>
      <c r="H255" s="200"/>
      <c r="I255" s="123"/>
      <c r="J255" s="123"/>
      <c r="K255" s="125"/>
    </row>
    <row r="256" spans="1:11" ht="11.25">
      <c r="A256" s="134"/>
      <c r="B256" s="160" t="s">
        <v>146</v>
      </c>
      <c r="C256" s="134" t="s">
        <v>253</v>
      </c>
      <c r="D256" s="123"/>
      <c r="E256" s="125"/>
      <c r="F256" s="134" t="s">
        <v>254</v>
      </c>
      <c r="G256" s="165"/>
      <c r="H256" s="200"/>
      <c r="I256" s="123"/>
      <c r="J256" s="123"/>
      <c r="K256" s="125"/>
    </row>
    <row r="257" spans="1:11" ht="11.25">
      <c r="A257" s="134"/>
      <c r="B257" s="160" t="s">
        <v>148</v>
      </c>
      <c r="C257" s="134">
        <v>5</v>
      </c>
      <c r="D257" s="144">
        <v>0.03205128205128205</v>
      </c>
      <c r="E257" s="145">
        <v>0.033783783783783786</v>
      </c>
      <c r="F257" s="123">
        <v>20</v>
      </c>
      <c r="G257" s="144">
        <v>0.06493506493506493</v>
      </c>
      <c r="H257" s="145">
        <v>0.06779661016949153</v>
      </c>
      <c r="I257" s="123"/>
      <c r="J257" s="123"/>
      <c r="K257" s="125"/>
    </row>
    <row r="258" spans="1:11" ht="11.25">
      <c r="A258" s="134"/>
      <c r="B258" s="160" t="s">
        <v>149</v>
      </c>
      <c r="C258" s="134">
        <v>3</v>
      </c>
      <c r="D258" s="144">
        <v>0.019230769230769232</v>
      </c>
      <c r="E258" s="145">
        <v>0.02027027027027027</v>
      </c>
      <c r="F258" s="123">
        <v>22</v>
      </c>
      <c r="G258" s="144">
        <v>0.07142857142857142</v>
      </c>
      <c r="H258" s="145">
        <v>0.07457627118644068</v>
      </c>
      <c r="I258" s="123"/>
      <c r="J258" s="123"/>
      <c r="K258" s="125"/>
    </row>
    <row r="259" spans="1:11" ht="11.25">
      <c r="A259" s="134"/>
      <c r="B259" s="160" t="s">
        <v>150</v>
      </c>
      <c r="C259" s="134">
        <v>12</v>
      </c>
      <c r="D259" s="144">
        <v>0.07692307692307693</v>
      </c>
      <c r="E259" s="145">
        <v>0.08108108108108109</v>
      </c>
      <c r="F259" s="123">
        <v>63</v>
      </c>
      <c r="G259" s="144">
        <v>0.20454545454545456</v>
      </c>
      <c r="H259" s="145">
        <v>0.2135593220338983</v>
      </c>
      <c r="I259" s="123"/>
      <c r="J259" s="123"/>
      <c r="K259" s="125"/>
    </row>
    <row r="260" spans="1:11" ht="11.25">
      <c r="A260" s="134"/>
      <c r="B260" s="160" t="s">
        <v>151</v>
      </c>
      <c r="C260" s="134">
        <v>23</v>
      </c>
      <c r="D260" s="144">
        <v>0.14743589743589744</v>
      </c>
      <c r="E260" s="145">
        <v>0.1554054054054054</v>
      </c>
      <c r="F260" s="123">
        <v>55</v>
      </c>
      <c r="G260" s="144">
        <v>0.17857142857142858</v>
      </c>
      <c r="H260" s="145">
        <v>0.1864406779661017</v>
      </c>
      <c r="I260" s="123"/>
      <c r="J260" s="123"/>
      <c r="K260" s="125"/>
    </row>
    <row r="261" spans="1:11" ht="11.25">
      <c r="A261" s="134"/>
      <c r="B261" s="160" t="s">
        <v>152</v>
      </c>
      <c r="C261" s="134">
        <v>30</v>
      </c>
      <c r="D261" s="144">
        <v>0.19230769230769232</v>
      </c>
      <c r="E261" s="145">
        <v>0.20270270270270271</v>
      </c>
      <c r="F261" s="123">
        <v>69</v>
      </c>
      <c r="G261" s="144">
        <v>0.22402597402597402</v>
      </c>
      <c r="H261" s="145">
        <v>0.23389830508474577</v>
      </c>
      <c r="I261" s="123"/>
      <c r="J261" s="123"/>
      <c r="K261" s="125"/>
    </row>
    <row r="262" spans="1:11" ht="11.25">
      <c r="A262" s="134"/>
      <c r="B262" s="160" t="s">
        <v>153</v>
      </c>
      <c r="C262" s="134">
        <v>24</v>
      </c>
      <c r="D262" s="144">
        <v>0.15384615384615385</v>
      </c>
      <c r="E262" s="145">
        <v>0.16216216216216217</v>
      </c>
      <c r="F262" s="123">
        <v>30</v>
      </c>
      <c r="G262" s="144">
        <v>0.09740259740259741</v>
      </c>
      <c r="H262" s="145">
        <v>0.1016949152542373</v>
      </c>
      <c r="I262" s="123"/>
      <c r="J262" s="123"/>
      <c r="K262" s="125"/>
    </row>
    <row r="263" spans="1:11" ht="11.25">
      <c r="A263" s="134"/>
      <c r="B263" s="160" t="s">
        <v>154</v>
      </c>
      <c r="C263" s="134">
        <v>51</v>
      </c>
      <c r="D263" s="144">
        <v>0.3269230769230769</v>
      </c>
      <c r="E263" s="145">
        <v>0.34459459459459457</v>
      </c>
      <c r="F263" s="123">
        <v>36</v>
      </c>
      <c r="G263" s="144">
        <v>0.11688311688311688</v>
      </c>
      <c r="H263" s="145">
        <v>0.12203389830508475</v>
      </c>
      <c r="I263" s="123"/>
      <c r="J263" s="123"/>
      <c r="K263" s="125"/>
    </row>
    <row r="264" spans="1:11" ht="10.5" customHeight="1">
      <c r="A264" s="134"/>
      <c r="B264" s="160" t="s">
        <v>155</v>
      </c>
      <c r="C264" s="134">
        <v>8</v>
      </c>
      <c r="D264" s="144">
        <v>0.05128205128205128</v>
      </c>
      <c r="E264" s="147" t="s">
        <v>105</v>
      </c>
      <c r="F264" s="123">
        <v>13</v>
      </c>
      <c r="G264" s="144">
        <v>0.04220779220779221</v>
      </c>
      <c r="H264" s="147" t="s">
        <v>105</v>
      </c>
      <c r="I264" s="123"/>
      <c r="J264" s="123"/>
      <c r="K264" s="125"/>
    </row>
    <row r="265" spans="1:11" ht="12.75" customHeight="1">
      <c r="A265" s="134"/>
      <c r="B265" s="160"/>
      <c r="C265" s="134"/>
      <c r="D265" s="165"/>
      <c r="E265" s="166"/>
      <c r="F265" s="123"/>
      <c r="G265" s="165"/>
      <c r="H265" s="200"/>
      <c r="I265" s="123"/>
      <c r="J265" s="123"/>
      <c r="K265" s="125"/>
    </row>
    <row r="266" spans="1:11" ht="11.25">
      <c r="A266" s="134"/>
      <c r="B266" s="160" t="s">
        <v>156</v>
      </c>
      <c r="C266" s="134" t="s">
        <v>255</v>
      </c>
      <c r="D266" s="123"/>
      <c r="E266" s="125"/>
      <c r="F266" s="134" t="s">
        <v>256</v>
      </c>
      <c r="G266" s="165"/>
      <c r="H266" s="200"/>
      <c r="I266" s="123"/>
      <c r="J266" s="123"/>
      <c r="K266" s="125"/>
    </row>
    <row r="267" spans="1:11" ht="11.25">
      <c r="A267" s="134"/>
      <c r="B267" s="160" t="s">
        <v>158</v>
      </c>
      <c r="C267" s="134">
        <v>0</v>
      </c>
      <c r="D267" s="144">
        <v>0</v>
      </c>
      <c r="E267" s="145">
        <v>0</v>
      </c>
      <c r="F267" s="123">
        <v>3</v>
      </c>
      <c r="G267" s="144">
        <v>0.04054054054054054</v>
      </c>
      <c r="H267" s="145">
        <v>0.05263157894736842</v>
      </c>
      <c r="I267" s="123"/>
      <c r="J267" s="123"/>
      <c r="K267" s="125"/>
    </row>
    <row r="268" spans="1:11" ht="11.25">
      <c r="A268" s="134"/>
      <c r="B268" s="160" t="s">
        <v>159</v>
      </c>
      <c r="C268" s="134">
        <v>8</v>
      </c>
      <c r="D268" s="144">
        <v>0.27586206896551724</v>
      </c>
      <c r="E268" s="145">
        <v>0.32</v>
      </c>
      <c r="F268" s="123">
        <v>14</v>
      </c>
      <c r="G268" s="144">
        <v>0.1891891891891892</v>
      </c>
      <c r="H268" s="145">
        <v>0.24561403508771928</v>
      </c>
      <c r="I268" s="123"/>
      <c r="J268" s="123"/>
      <c r="K268" s="125"/>
    </row>
    <row r="269" spans="1:11" ht="11.25">
      <c r="A269" s="134"/>
      <c r="B269" s="160" t="s">
        <v>160</v>
      </c>
      <c r="C269" s="134">
        <v>4</v>
      </c>
      <c r="D269" s="144">
        <v>0.13793103448275862</v>
      </c>
      <c r="E269" s="145">
        <v>0.16</v>
      </c>
      <c r="F269" s="123">
        <v>17</v>
      </c>
      <c r="G269" s="144">
        <v>0.22972972972972974</v>
      </c>
      <c r="H269" s="145">
        <v>0.2982456140350877</v>
      </c>
      <c r="I269" s="123"/>
      <c r="J269" s="123"/>
      <c r="K269" s="125"/>
    </row>
    <row r="270" spans="1:11" ht="11.25">
      <c r="A270" s="134"/>
      <c r="B270" s="160" t="s">
        <v>161</v>
      </c>
      <c r="C270" s="134">
        <v>5</v>
      </c>
      <c r="D270" s="144">
        <v>0.1724137931034483</v>
      </c>
      <c r="E270" s="145">
        <v>0.2</v>
      </c>
      <c r="F270" s="123">
        <v>12</v>
      </c>
      <c r="G270" s="144">
        <v>0.16216216216216217</v>
      </c>
      <c r="H270" s="145">
        <v>0.21052631578947367</v>
      </c>
      <c r="I270" s="123"/>
      <c r="J270" s="123"/>
      <c r="K270" s="125"/>
    </row>
    <row r="271" spans="1:11" ht="11.25">
      <c r="A271" s="134"/>
      <c r="B271" s="160" t="s">
        <v>162</v>
      </c>
      <c r="C271" s="134">
        <v>8</v>
      </c>
      <c r="D271" s="144">
        <v>0.27586206896551724</v>
      </c>
      <c r="E271" s="145">
        <v>0.32</v>
      </c>
      <c r="F271" s="123">
        <v>11</v>
      </c>
      <c r="G271" s="144">
        <v>0.14864864864864866</v>
      </c>
      <c r="H271" s="145">
        <v>0.19298245614035087</v>
      </c>
      <c r="I271" s="123"/>
      <c r="J271" s="123"/>
      <c r="K271" s="125"/>
    </row>
    <row r="272" spans="1:11" ht="11.25">
      <c r="A272" s="139"/>
      <c r="B272" s="163" t="s">
        <v>155</v>
      </c>
      <c r="C272" s="139">
        <v>4</v>
      </c>
      <c r="D272" s="143">
        <v>0.13793103448275862</v>
      </c>
      <c r="E272" s="146" t="s">
        <v>105</v>
      </c>
      <c r="F272" s="127">
        <v>17</v>
      </c>
      <c r="G272" s="143">
        <v>0.22972972972972974</v>
      </c>
      <c r="H272" s="146" t="s">
        <v>105</v>
      </c>
      <c r="I272" s="123"/>
      <c r="J272" s="123"/>
      <c r="K272" s="125"/>
    </row>
    <row r="273" spans="1:11" ht="11.25">
      <c r="A273" s="169" t="s">
        <v>165</v>
      </c>
      <c r="B273" s="170" t="s">
        <v>166</v>
      </c>
      <c r="C273" s="129"/>
      <c r="D273" s="144"/>
      <c r="E273" s="145"/>
      <c r="F273" s="129"/>
      <c r="G273" s="148"/>
      <c r="H273" s="149"/>
      <c r="I273" s="123"/>
      <c r="J273" s="123"/>
      <c r="K273" s="125"/>
    </row>
    <row r="274" spans="1:11" ht="11.25">
      <c r="A274" s="134"/>
      <c r="B274" s="161" t="s">
        <v>257</v>
      </c>
      <c r="C274" s="123">
        <v>19</v>
      </c>
      <c r="D274" s="144">
        <v>0.10270270270270271</v>
      </c>
      <c r="E274" s="145">
        <v>0.10326086956521739</v>
      </c>
      <c r="F274" s="134">
        <v>62</v>
      </c>
      <c r="G274" s="144">
        <v>0.16230366492146597</v>
      </c>
      <c r="H274" s="145">
        <v>0.16489361702127658</v>
      </c>
      <c r="I274" s="123"/>
      <c r="J274" s="123"/>
      <c r="K274" s="125"/>
    </row>
    <row r="275" spans="1:11" ht="11.25">
      <c r="A275" s="134"/>
      <c r="B275" s="161" t="s">
        <v>258</v>
      </c>
      <c r="C275" s="134">
        <v>60</v>
      </c>
      <c r="D275" s="144">
        <v>0.32432432432432434</v>
      </c>
      <c r="E275" s="145">
        <v>0.32608695652173914</v>
      </c>
      <c r="F275" s="134">
        <v>102</v>
      </c>
      <c r="G275" s="144">
        <v>0.2670157068062827</v>
      </c>
      <c r="H275" s="145">
        <v>0.2712765957446808</v>
      </c>
      <c r="I275" s="123"/>
      <c r="J275" s="123"/>
      <c r="K275" s="125"/>
    </row>
    <row r="276" spans="1:11" ht="11.25">
      <c r="A276" s="134"/>
      <c r="B276" s="161" t="s">
        <v>259</v>
      </c>
      <c r="C276" s="134">
        <v>76</v>
      </c>
      <c r="D276" s="144">
        <v>0.41081081081081083</v>
      </c>
      <c r="E276" s="145">
        <v>0.41304347826086957</v>
      </c>
      <c r="F276" s="134">
        <v>155</v>
      </c>
      <c r="G276" s="144">
        <v>0.40575916230366493</v>
      </c>
      <c r="H276" s="145">
        <v>0.4122340425531915</v>
      </c>
      <c r="I276" s="123"/>
      <c r="J276" s="123"/>
      <c r="K276" s="125"/>
    </row>
    <row r="277" spans="1:11" ht="11.25">
      <c r="A277" s="134"/>
      <c r="B277" s="161" t="s">
        <v>260</v>
      </c>
      <c r="C277" s="134">
        <v>17</v>
      </c>
      <c r="D277" s="144">
        <v>0.0918918918918919</v>
      </c>
      <c r="E277" s="145">
        <v>0.09239130434782608</v>
      </c>
      <c r="F277" s="134">
        <v>36</v>
      </c>
      <c r="G277" s="144">
        <v>0.09424083769633508</v>
      </c>
      <c r="H277" s="145">
        <v>0.09574468085106383</v>
      </c>
      <c r="I277" s="123"/>
      <c r="J277" s="123"/>
      <c r="K277" s="125"/>
    </row>
    <row r="278" spans="1:11" ht="11.25">
      <c r="A278" s="134"/>
      <c r="B278" s="161" t="s">
        <v>261</v>
      </c>
      <c r="C278" s="134">
        <v>5</v>
      </c>
      <c r="D278" s="144">
        <v>0.02702702702702703</v>
      </c>
      <c r="E278" s="145">
        <v>0.02717391304347826</v>
      </c>
      <c r="F278" s="134">
        <v>11</v>
      </c>
      <c r="G278" s="144">
        <v>0.028795811518324606</v>
      </c>
      <c r="H278" s="145">
        <v>0.02925531914893617</v>
      </c>
      <c r="I278" s="123"/>
      <c r="J278" s="123"/>
      <c r="K278" s="125"/>
    </row>
    <row r="279" spans="1:11" ht="11.25">
      <c r="A279" s="134"/>
      <c r="B279" s="161" t="s">
        <v>262</v>
      </c>
      <c r="C279" s="134">
        <v>7</v>
      </c>
      <c r="D279" s="144">
        <v>0.03783783783783784</v>
      </c>
      <c r="E279" s="145">
        <v>0.03804347826086957</v>
      </c>
      <c r="F279" s="134">
        <v>10</v>
      </c>
      <c r="G279" s="144">
        <v>0.02617801047120419</v>
      </c>
      <c r="H279" s="145">
        <v>0.026595744680851064</v>
      </c>
      <c r="I279" s="123"/>
      <c r="J279" s="123"/>
      <c r="K279" s="125"/>
    </row>
    <row r="280" spans="1:11" ht="11.25">
      <c r="A280" s="139"/>
      <c r="B280" s="171" t="s">
        <v>263</v>
      </c>
      <c r="C280" s="139">
        <v>1</v>
      </c>
      <c r="D280" s="143">
        <v>0.005405405405405406</v>
      </c>
      <c r="E280" s="146" t="s">
        <v>105</v>
      </c>
      <c r="F280" s="139">
        <v>6</v>
      </c>
      <c r="G280" s="143">
        <v>0.015706806282722512</v>
      </c>
      <c r="H280" s="146" t="s">
        <v>105</v>
      </c>
      <c r="I280" s="123"/>
      <c r="J280" s="123"/>
      <c r="K280" s="125"/>
    </row>
    <row r="281" spans="1:11" ht="11.25">
      <c r="A281" s="201" t="s">
        <v>264</v>
      </c>
      <c r="B281" s="103"/>
      <c r="C281" s="202"/>
      <c r="D281" s="203"/>
      <c r="E281" s="203"/>
      <c r="F281" s="202"/>
      <c r="G281" s="203"/>
      <c r="H281" s="204"/>
      <c r="I281" s="127"/>
      <c r="J281" s="127"/>
      <c r="K281" s="128"/>
    </row>
    <row r="282" spans="1:11" ht="11.25">
      <c r="A282" s="118"/>
      <c r="B282" s="158"/>
      <c r="C282" s="118"/>
      <c r="D282" s="148"/>
      <c r="E282" s="196"/>
      <c r="F282" s="118"/>
      <c r="G282" s="148"/>
      <c r="H282" s="196"/>
      <c r="I282" s="118"/>
      <c r="J282" s="118"/>
      <c r="K282" s="118"/>
    </row>
    <row r="283" spans="1:11" ht="11.25">
      <c r="A283" s="123"/>
      <c r="B283" s="160"/>
      <c r="C283" s="123"/>
      <c r="D283" s="144"/>
      <c r="E283" s="205"/>
      <c r="F283" s="123"/>
      <c r="G283" s="144"/>
      <c r="H283" s="205"/>
      <c r="I283" s="123"/>
      <c r="J283" s="123"/>
      <c r="K283" s="123"/>
    </row>
    <row r="284" spans="1:11" ht="11.25">
      <c r="A284" s="123"/>
      <c r="B284" s="160"/>
      <c r="C284" s="123"/>
      <c r="D284" s="144"/>
      <c r="E284" s="205"/>
      <c r="F284" s="123"/>
      <c r="G284" s="144"/>
      <c r="H284" s="205"/>
      <c r="I284" s="123"/>
      <c r="J284" s="123"/>
      <c r="K284" s="123"/>
    </row>
    <row r="285" spans="1:11" ht="15.75" customHeight="1">
      <c r="A285" s="123"/>
      <c r="B285" s="160"/>
      <c r="C285" s="123"/>
      <c r="D285" s="144"/>
      <c r="E285" s="205"/>
      <c r="F285" s="123"/>
      <c r="G285" s="144"/>
      <c r="H285" s="205"/>
      <c r="I285" s="123"/>
      <c r="J285" s="123"/>
      <c r="K285" s="123"/>
    </row>
    <row r="286" spans="1:11" ht="12.75">
      <c r="A286" s="117" t="s">
        <v>61</v>
      </c>
      <c r="B286" s="118"/>
      <c r="C286" s="118"/>
      <c r="D286" s="118"/>
      <c r="E286" s="118"/>
      <c r="F286" s="118"/>
      <c r="G286" s="118"/>
      <c r="H286" s="118"/>
      <c r="I286" s="118"/>
      <c r="J286" s="118"/>
      <c r="K286" s="120" t="s">
        <v>265</v>
      </c>
    </row>
    <row r="287" spans="1:11" ht="12.75">
      <c r="A287" s="122" t="s">
        <v>67</v>
      </c>
      <c r="B287" s="123"/>
      <c r="C287" s="123"/>
      <c r="D287" s="123"/>
      <c r="E287" s="123"/>
      <c r="F287" s="123"/>
      <c r="G287" s="123"/>
      <c r="H287" s="123"/>
      <c r="I287" s="123"/>
      <c r="J287" s="123"/>
      <c r="K287" s="125"/>
    </row>
    <row r="288" spans="1:11" ht="12.75">
      <c r="A288" s="122" t="s">
        <v>92</v>
      </c>
      <c r="B288" s="123"/>
      <c r="C288" s="123"/>
      <c r="D288" s="123"/>
      <c r="E288" s="123"/>
      <c r="F288" s="123"/>
      <c r="G288" s="123"/>
      <c r="H288" s="123"/>
      <c r="I288" s="123"/>
      <c r="J288" s="123"/>
      <c r="K288" s="125"/>
    </row>
    <row r="289" spans="1:11" ht="12.75">
      <c r="A289" s="173" t="s">
        <v>80</v>
      </c>
      <c r="B289" s="127"/>
      <c r="C289" s="127"/>
      <c r="D289" s="127"/>
      <c r="E289" s="127"/>
      <c r="F289" s="127"/>
      <c r="G289" s="127"/>
      <c r="H289" s="127"/>
      <c r="I289" s="127"/>
      <c r="J289" s="127"/>
      <c r="K289" s="128"/>
    </row>
    <row r="290" spans="1:11" ht="15.75" customHeight="1">
      <c r="A290" s="129"/>
      <c r="B290" s="118"/>
      <c r="C290" s="182" t="s">
        <v>18</v>
      </c>
      <c r="D290" s="183"/>
      <c r="E290" s="183"/>
      <c r="F290" s="182" t="s">
        <v>17</v>
      </c>
      <c r="G290" s="184"/>
      <c r="H290" s="185"/>
      <c r="I290" s="134"/>
      <c r="J290" s="123"/>
      <c r="K290" s="125"/>
    </row>
    <row r="291" spans="1:11" ht="11.25">
      <c r="A291" s="134"/>
      <c r="B291" s="125"/>
      <c r="C291" s="186"/>
      <c r="D291" s="187" t="s">
        <v>15</v>
      </c>
      <c r="E291" s="187" t="s">
        <v>15</v>
      </c>
      <c r="F291" s="188"/>
      <c r="G291" s="187" t="s">
        <v>15</v>
      </c>
      <c r="H291" s="189" t="s">
        <v>15</v>
      </c>
      <c r="I291" s="134"/>
      <c r="J291" s="123"/>
      <c r="K291" s="125"/>
    </row>
    <row r="292" spans="1:11" ht="12.75">
      <c r="A292" s="190" t="s">
        <v>238</v>
      </c>
      <c r="B292" s="125"/>
      <c r="C292" s="186"/>
      <c r="D292" s="187" t="s">
        <v>94</v>
      </c>
      <c r="E292" s="187" t="s">
        <v>95</v>
      </c>
      <c r="F292" s="188"/>
      <c r="G292" s="187" t="s">
        <v>94</v>
      </c>
      <c r="H292" s="189" t="s">
        <v>95</v>
      </c>
      <c r="I292" s="134"/>
      <c r="J292" s="123"/>
      <c r="K292" s="125"/>
    </row>
    <row r="293" spans="1:11" ht="11.25">
      <c r="A293" s="139"/>
      <c r="B293" s="128"/>
      <c r="C293" s="191" t="s">
        <v>14</v>
      </c>
      <c r="D293" s="191" t="s">
        <v>96</v>
      </c>
      <c r="E293" s="191" t="s">
        <v>96</v>
      </c>
      <c r="F293" s="192" t="s">
        <v>14</v>
      </c>
      <c r="G293" s="191" t="s">
        <v>96</v>
      </c>
      <c r="H293" s="193" t="s">
        <v>96</v>
      </c>
      <c r="I293" s="134"/>
      <c r="J293" s="123"/>
      <c r="K293" s="125"/>
    </row>
    <row r="294" spans="1:11" ht="11.25">
      <c r="A294" s="134" t="str">
        <f>"9a."</f>
        <v>9a.</v>
      </c>
      <c r="B294" s="160" t="s">
        <v>173</v>
      </c>
      <c r="C294" s="134"/>
      <c r="D294" s="144"/>
      <c r="E294" s="147"/>
      <c r="F294" s="123"/>
      <c r="G294" s="144"/>
      <c r="H294" s="200"/>
      <c r="I294" s="123"/>
      <c r="J294" s="123"/>
      <c r="K294" s="125"/>
    </row>
    <row r="295" spans="1:11" ht="11.25">
      <c r="A295" s="134"/>
      <c r="B295" s="160" t="s">
        <v>174</v>
      </c>
      <c r="C295" s="134">
        <v>21</v>
      </c>
      <c r="D295" s="144">
        <v>0.11351351351351352</v>
      </c>
      <c r="E295" s="145">
        <v>0.11538461538461539</v>
      </c>
      <c r="F295" s="123">
        <v>34</v>
      </c>
      <c r="G295" s="144">
        <v>0.08900523560209424</v>
      </c>
      <c r="H295" s="145">
        <v>0.08900523560209424</v>
      </c>
      <c r="I295" s="123"/>
      <c r="J295" s="123"/>
      <c r="K295" s="125"/>
    </row>
    <row r="296" spans="1:11" ht="11.25">
      <c r="A296" s="134"/>
      <c r="B296" s="160" t="s">
        <v>175</v>
      </c>
      <c r="C296" s="134">
        <v>19</v>
      </c>
      <c r="D296" s="144">
        <v>0.10270270270270271</v>
      </c>
      <c r="E296" s="145">
        <v>0.1043956043956044</v>
      </c>
      <c r="F296" s="123">
        <v>19</v>
      </c>
      <c r="G296" s="144">
        <v>0.049738219895287955</v>
      </c>
      <c r="H296" s="145">
        <v>0.049738219895287955</v>
      </c>
      <c r="I296" s="123"/>
      <c r="J296" s="123"/>
      <c r="K296" s="125"/>
    </row>
    <row r="297" spans="1:11" ht="11.25">
      <c r="A297" s="134"/>
      <c r="B297" s="160" t="s">
        <v>176</v>
      </c>
      <c r="C297" s="134">
        <v>12</v>
      </c>
      <c r="D297" s="144">
        <v>0.06486486486486487</v>
      </c>
      <c r="E297" s="145">
        <v>0.06593406593406594</v>
      </c>
      <c r="F297" s="123">
        <v>23</v>
      </c>
      <c r="G297" s="144">
        <v>0.060209424083769635</v>
      </c>
      <c r="H297" s="145">
        <v>0.060209424083769635</v>
      </c>
      <c r="I297" s="123"/>
      <c r="J297" s="123"/>
      <c r="K297" s="125"/>
    </row>
    <row r="298" spans="1:11" ht="11.25">
      <c r="A298" s="134"/>
      <c r="B298" s="160" t="s">
        <v>177</v>
      </c>
      <c r="C298" s="134">
        <v>17</v>
      </c>
      <c r="D298" s="144">
        <v>0.0918918918918919</v>
      </c>
      <c r="E298" s="145">
        <v>0.09340659340659341</v>
      </c>
      <c r="F298" s="123">
        <v>11</v>
      </c>
      <c r="G298" s="144">
        <v>0.028795811518324606</v>
      </c>
      <c r="H298" s="145">
        <v>0.028795811518324606</v>
      </c>
      <c r="I298" s="123"/>
      <c r="J298" s="123"/>
      <c r="K298" s="125"/>
    </row>
    <row r="299" spans="1:11" ht="11.25">
      <c r="A299" s="134"/>
      <c r="B299" s="160" t="s">
        <v>178</v>
      </c>
      <c r="C299" s="134">
        <v>0</v>
      </c>
      <c r="D299" s="144">
        <v>0</v>
      </c>
      <c r="E299" s="145">
        <v>0</v>
      </c>
      <c r="F299" s="123">
        <v>1</v>
      </c>
      <c r="G299" s="144">
        <v>0.002617801047120419</v>
      </c>
      <c r="H299" s="145">
        <v>0.002617801047120419</v>
      </c>
      <c r="I299" s="123"/>
      <c r="J299" s="123"/>
      <c r="K299" s="125"/>
    </row>
    <row r="300" spans="1:11" ht="11.25">
      <c r="A300" s="134"/>
      <c r="B300" s="160" t="s">
        <v>179</v>
      </c>
      <c r="C300" s="134">
        <v>1</v>
      </c>
      <c r="D300" s="144">
        <v>0.005405405405405406</v>
      </c>
      <c r="E300" s="145">
        <v>0.005494505494505495</v>
      </c>
      <c r="F300" s="123">
        <v>1</v>
      </c>
      <c r="G300" s="144">
        <v>0.002617801047120419</v>
      </c>
      <c r="H300" s="145">
        <v>0.002617801047120419</v>
      </c>
      <c r="I300" s="123"/>
      <c r="J300" s="123"/>
      <c r="K300" s="125"/>
    </row>
    <row r="301" spans="1:11" ht="11.25">
      <c r="A301" s="134"/>
      <c r="B301" s="160" t="s">
        <v>180</v>
      </c>
      <c r="C301" s="134">
        <v>24</v>
      </c>
      <c r="D301" s="144">
        <v>0.12972972972972974</v>
      </c>
      <c r="E301" s="145">
        <v>0.13186813186813187</v>
      </c>
      <c r="F301" s="123">
        <v>6</v>
      </c>
      <c r="G301" s="144">
        <v>0.015706806282722512</v>
      </c>
      <c r="H301" s="145">
        <v>0.015706806282722512</v>
      </c>
      <c r="I301" s="123"/>
      <c r="J301" s="123"/>
      <c r="K301" s="125"/>
    </row>
    <row r="302" spans="1:11" ht="11.25">
      <c r="A302" s="134"/>
      <c r="B302" s="160" t="s">
        <v>181</v>
      </c>
      <c r="C302" s="134">
        <v>3</v>
      </c>
      <c r="D302" s="144">
        <v>0.016216216216216217</v>
      </c>
      <c r="E302" s="145">
        <v>0.016483516483516484</v>
      </c>
      <c r="F302" s="123">
        <v>10</v>
      </c>
      <c r="G302" s="144">
        <v>0.02617801047120419</v>
      </c>
      <c r="H302" s="145">
        <v>0.02617801047120419</v>
      </c>
      <c r="I302" s="123"/>
      <c r="J302" s="123"/>
      <c r="K302" s="125"/>
    </row>
    <row r="303" spans="1:11" ht="11.25">
      <c r="A303" s="134"/>
      <c r="B303" s="160" t="s">
        <v>182</v>
      </c>
      <c r="C303" s="134">
        <v>1</v>
      </c>
      <c r="D303" s="144">
        <v>0.005405405405405406</v>
      </c>
      <c r="E303" s="145">
        <v>0.005494505494505495</v>
      </c>
      <c r="F303" s="123">
        <v>6</v>
      </c>
      <c r="G303" s="144">
        <v>0.015706806282722512</v>
      </c>
      <c r="H303" s="145">
        <v>0.015706806282722512</v>
      </c>
      <c r="I303" s="123"/>
      <c r="J303" s="123"/>
      <c r="K303" s="125"/>
    </row>
    <row r="304" spans="1:11" ht="11.25">
      <c r="A304" s="134"/>
      <c r="B304" s="160" t="s">
        <v>183</v>
      </c>
      <c r="C304" s="134">
        <v>0</v>
      </c>
      <c r="D304" s="144">
        <v>0</v>
      </c>
      <c r="E304" s="145">
        <v>0</v>
      </c>
      <c r="F304" s="123">
        <v>0</v>
      </c>
      <c r="G304" s="144">
        <v>0</v>
      </c>
      <c r="H304" s="145">
        <v>0</v>
      </c>
      <c r="I304" s="123"/>
      <c r="J304" s="123"/>
      <c r="K304" s="125"/>
    </row>
    <row r="305" spans="1:11" ht="11.25">
      <c r="A305" s="134"/>
      <c r="B305" s="160" t="s">
        <v>184</v>
      </c>
      <c r="C305" s="134">
        <v>5</v>
      </c>
      <c r="D305" s="144">
        <v>0.02702702702702703</v>
      </c>
      <c r="E305" s="145">
        <v>0.027472527472527472</v>
      </c>
      <c r="F305" s="123">
        <v>41</v>
      </c>
      <c r="G305" s="144">
        <v>0.10732984293193717</v>
      </c>
      <c r="H305" s="145">
        <v>0.10732984293193717</v>
      </c>
      <c r="I305" s="123"/>
      <c r="J305" s="123"/>
      <c r="K305" s="125"/>
    </row>
    <row r="306" spans="1:11" ht="11.25">
      <c r="A306" s="134"/>
      <c r="B306" s="160" t="s">
        <v>185</v>
      </c>
      <c r="C306" s="134">
        <v>1</v>
      </c>
      <c r="D306" s="144">
        <v>0.005405405405405406</v>
      </c>
      <c r="E306" s="145">
        <v>0.005494505494505495</v>
      </c>
      <c r="F306" s="123">
        <v>7</v>
      </c>
      <c r="G306" s="144">
        <v>0.01832460732984293</v>
      </c>
      <c r="H306" s="145">
        <v>0.01832460732984293</v>
      </c>
      <c r="I306" s="123"/>
      <c r="J306" s="123"/>
      <c r="K306" s="125"/>
    </row>
    <row r="307" spans="1:11" ht="11.25">
      <c r="A307" s="134"/>
      <c r="B307" s="160" t="s">
        <v>186</v>
      </c>
      <c r="C307" s="134">
        <v>3</v>
      </c>
      <c r="D307" s="144">
        <v>0.016216216216216217</v>
      </c>
      <c r="E307" s="145">
        <v>0.016483516483516484</v>
      </c>
      <c r="F307" s="123">
        <v>14</v>
      </c>
      <c r="G307" s="144">
        <v>0.03664921465968586</v>
      </c>
      <c r="H307" s="145">
        <v>0.03664921465968586</v>
      </c>
      <c r="K307" s="125"/>
    </row>
    <row r="308" spans="1:11" ht="11.25">
      <c r="A308" s="134"/>
      <c r="B308" s="160" t="s">
        <v>187</v>
      </c>
      <c r="C308" s="134">
        <v>2</v>
      </c>
      <c r="D308" s="144">
        <v>0.010810810810810811</v>
      </c>
      <c r="E308" s="145">
        <v>0.01098901098901099</v>
      </c>
      <c r="F308" s="121">
        <v>21</v>
      </c>
      <c r="G308" s="206">
        <v>0.0549738219895288</v>
      </c>
      <c r="H308" s="145">
        <v>0.0549738219895288</v>
      </c>
      <c r="K308" s="125"/>
    </row>
    <row r="309" spans="1:11" ht="11.25">
      <c r="A309" s="134"/>
      <c r="B309" s="160" t="s">
        <v>188</v>
      </c>
      <c r="C309" s="134">
        <v>0</v>
      </c>
      <c r="D309" s="144">
        <v>0</v>
      </c>
      <c r="E309" s="145">
        <v>0</v>
      </c>
      <c r="F309" s="121">
        <v>1</v>
      </c>
      <c r="G309" s="206">
        <v>0.002617801047120419</v>
      </c>
      <c r="H309" s="145">
        <v>0.002617801047120419</v>
      </c>
      <c r="K309" s="125"/>
    </row>
    <row r="310" spans="1:11" ht="11.25">
      <c r="A310" s="134"/>
      <c r="B310" s="160" t="s">
        <v>189</v>
      </c>
      <c r="C310" s="134">
        <v>1</v>
      </c>
      <c r="D310" s="144">
        <v>0.005405405405405406</v>
      </c>
      <c r="E310" s="145">
        <v>0.005494505494505495</v>
      </c>
      <c r="F310" s="121">
        <v>3</v>
      </c>
      <c r="G310" s="206">
        <v>0.007853403141361256</v>
      </c>
      <c r="H310" s="145">
        <v>0.007853403141361256</v>
      </c>
      <c r="K310" s="125"/>
    </row>
    <row r="311" spans="1:11" ht="11.25">
      <c r="A311" s="134"/>
      <c r="B311" s="160" t="s">
        <v>190</v>
      </c>
      <c r="C311" s="134">
        <v>1</v>
      </c>
      <c r="D311" s="144">
        <v>0.005405405405405406</v>
      </c>
      <c r="E311" s="145">
        <v>0.005494505494505495</v>
      </c>
      <c r="F311" s="121">
        <v>12</v>
      </c>
      <c r="G311" s="206">
        <v>0.031413612565445025</v>
      </c>
      <c r="H311" s="145">
        <v>0.031413612565445025</v>
      </c>
      <c r="K311" s="125"/>
    </row>
    <row r="312" spans="1:11" ht="11.25">
      <c r="A312" s="134"/>
      <c r="B312" s="160" t="s">
        <v>191</v>
      </c>
      <c r="C312" s="134">
        <v>6</v>
      </c>
      <c r="D312" s="144">
        <v>0.032432432432432434</v>
      </c>
      <c r="E312" s="145">
        <v>0.03296703296703297</v>
      </c>
      <c r="F312" s="121">
        <v>28</v>
      </c>
      <c r="G312" s="206">
        <v>0.07329842931937172</v>
      </c>
      <c r="H312" s="145">
        <v>0.07329842931937172</v>
      </c>
      <c r="K312" s="125"/>
    </row>
    <row r="313" spans="1:11" ht="11.25">
      <c r="A313" s="134"/>
      <c r="B313" s="160" t="s">
        <v>192</v>
      </c>
      <c r="C313" s="134">
        <v>2</v>
      </c>
      <c r="D313" s="144">
        <v>0.010810810810810811</v>
      </c>
      <c r="E313" s="145">
        <v>0.01098901098901099</v>
      </c>
      <c r="F313" s="121">
        <v>16</v>
      </c>
      <c r="G313" s="206">
        <v>0.041884816753926704</v>
      </c>
      <c r="H313" s="145">
        <v>0.041884816753926704</v>
      </c>
      <c r="K313" s="125"/>
    </row>
    <row r="314" spans="1:11" ht="11.25">
      <c r="A314" s="134"/>
      <c r="B314" s="160" t="s">
        <v>193</v>
      </c>
      <c r="C314" s="134">
        <v>9</v>
      </c>
      <c r="D314" s="144">
        <v>0.04864864864864865</v>
      </c>
      <c r="E314" s="145">
        <v>0.04945054945054945</v>
      </c>
      <c r="F314" s="121">
        <v>5</v>
      </c>
      <c r="G314" s="206">
        <v>0.013089005235602094</v>
      </c>
      <c r="H314" s="145">
        <v>0.013089005235602094</v>
      </c>
      <c r="K314" s="125"/>
    </row>
    <row r="315" spans="1:11" ht="11.25">
      <c r="A315" s="134"/>
      <c r="B315" s="160" t="s">
        <v>194</v>
      </c>
      <c r="C315" s="134">
        <v>0</v>
      </c>
      <c r="D315" s="144">
        <v>0</v>
      </c>
      <c r="E315" s="145">
        <v>0</v>
      </c>
      <c r="F315" s="121">
        <v>8</v>
      </c>
      <c r="G315" s="206">
        <v>0.020942408376963352</v>
      </c>
      <c r="H315" s="145">
        <v>0.020942408376963352</v>
      </c>
      <c r="K315" s="125"/>
    </row>
    <row r="316" spans="1:11" ht="11.25">
      <c r="A316" s="134"/>
      <c r="B316" s="160" t="s">
        <v>195</v>
      </c>
      <c r="C316" s="134">
        <v>4</v>
      </c>
      <c r="D316" s="144">
        <v>0.021621621621621623</v>
      </c>
      <c r="E316" s="145">
        <v>0.02197802197802198</v>
      </c>
      <c r="F316" s="121">
        <v>30</v>
      </c>
      <c r="G316" s="206">
        <v>0.07853403141361257</v>
      </c>
      <c r="H316" s="145">
        <v>0.07853403141361257</v>
      </c>
      <c r="K316" s="125"/>
    </row>
    <row r="317" spans="1:11" ht="11.25">
      <c r="A317" s="134"/>
      <c r="B317" s="160" t="s">
        <v>196</v>
      </c>
      <c r="C317" s="134">
        <v>0</v>
      </c>
      <c r="D317" s="144">
        <v>0</v>
      </c>
      <c r="E317" s="145">
        <v>0</v>
      </c>
      <c r="F317" s="121">
        <v>0</v>
      </c>
      <c r="G317" s="206">
        <v>0</v>
      </c>
      <c r="H317" s="145">
        <v>0</v>
      </c>
      <c r="K317" s="125"/>
    </row>
    <row r="318" spans="1:11" ht="11.25">
      <c r="A318" s="134"/>
      <c r="B318" s="160" t="s">
        <v>197</v>
      </c>
      <c r="C318" s="134">
        <v>0</v>
      </c>
      <c r="D318" s="144">
        <v>0</v>
      </c>
      <c r="E318" s="145">
        <v>0</v>
      </c>
      <c r="F318" s="121">
        <v>9</v>
      </c>
      <c r="G318" s="206">
        <v>0.02356020942408377</v>
      </c>
      <c r="H318" s="145">
        <v>0.02356020942408377</v>
      </c>
      <c r="K318" s="125"/>
    </row>
    <row r="319" spans="1:11" ht="11.25">
      <c r="A319" s="134"/>
      <c r="B319" s="160" t="s">
        <v>266</v>
      </c>
      <c r="C319" s="134">
        <v>4</v>
      </c>
      <c r="D319" s="144">
        <v>0.021621621621621623</v>
      </c>
      <c r="E319" s="145">
        <v>0.02197802197802198</v>
      </c>
      <c r="F319" s="121">
        <v>5</v>
      </c>
      <c r="G319" s="206">
        <v>0.013089005235602094</v>
      </c>
      <c r="H319" s="145">
        <v>0.013089005235602094</v>
      </c>
      <c r="K319" s="125"/>
    </row>
    <row r="320" spans="1:11" ht="11.25">
      <c r="A320" s="134"/>
      <c r="B320" s="160" t="s">
        <v>199</v>
      </c>
      <c r="C320" s="134">
        <v>5</v>
      </c>
      <c r="D320" s="144">
        <v>0.02702702702702703</v>
      </c>
      <c r="E320" s="145">
        <v>0.027472527472527472</v>
      </c>
      <c r="F320" s="121">
        <v>10</v>
      </c>
      <c r="G320" s="206">
        <v>0.02617801047120419</v>
      </c>
      <c r="H320" s="145">
        <v>0.02617801047120419</v>
      </c>
      <c r="K320" s="125"/>
    </row>
    <row r="321" spans="1:11" ht="11.25">
      <c r="A321" s="134"/>
      <c r="B321" s="160" t="s">
        <v>200</v>
      </c>
      <c r="C321" s="134">
        <v>19</v>
      </c>
      <c r="D321" s="144">
        <v>0.10270270270270271</v>
      </c>
      <c r="E321" s="145">
        <v>0.1043956043956044</v>
      </c>
      <c r="F321" s="121">
        <v>24</v>
      </c>
      <c r="G321" s="206">
        <v>0.06282722513089005</v>
      </c>
      <c r="H321" s="145">
        <v>0.06282722513089005</v>
      </c>
      <c r="K321" s="125"/>
    </row>
    <row r="322" spans="1:11" ht="11.25">
      <c r="A322" s="134"/>
      <c r="B322" s="160" t="s">
        <v>201</v>
      </c>
      <c r="C322" s="134">
        <v>4</v>
      </c>
      <c r="D322" s="144">
        <v>0.021621621621621623</v>
      </c>
      <c r="E322" s="145">
        <v>0.02197802197802198</v>
      </c>
      <c r="F322" s="121">
        <v>15</v>
      </c>
      <c r="G322" s="206">
        <v>0.03926701570680628</v>
      </c>
      <c r="H322" s="145">
        <v>0.03926701570680628</v>
      </c>
      <c r="K322" s="125"/>
    </row>
    <row r="323" spans="1:11" ht="11.25">
      <c r="A323" s="134"/>
      <c r="B323" s="160" t="s">
        <v>202</v>
      </c>
      <c r="C323" s="134">
        <v>0</v>
      </c>
      <c r="D323" s="144">
        <v>0</v>
      </c>
      <c r="E323" s="145">
        <v>0</v>
      </c>
      <c r="F323" s="121">
        <v>3</v>
      </c>
      <c r="G323" s="206">
        <v>0.007853403141361256</v>
      </c>
      <c r="H323" s="145">
        <v>0.007853403141361256</v>
      </c>
      <c r="K323" s="125"/>
    </row>
    <row r="324" spans="1:11" ht="11.25">
      <c r="A324" s="134"/>
      <c r="B324" s="160" t="s">
        <v>203</v>
      </c>
      <c r="C324" s="134">
        <v>4</v>
      </c>
      <c r="D324" s="144">
        <v>0.021621621621621623</v>
      </c>
      <c r="E324" s="145">
        <v>0.02197802197802198</v>
      </c>
      <c r="F324" s="121">
        <v>11</v>
      </c>
      <c r="G324" s="206">
        <v>0.028795811518324606</v>
      </c>
      <c r="H324" s="145">
        <v>0.028795811518324606</v>
      </c>
      <c r="K324" s="125"/>
    </row>
    <row r="325" spans="1:11" ht="11.25">
      <c r="A325" s="134"/>
      <c r="B325" s="160" t="s">
        <v>204</v>
      </c>
      <c r="C325" s="134">
        <v>1</v>
      </c>
      <c r="D325" s="144">
        <v>0.005405405405405406</v>
      </c>
      <c r="E325" s="145">
        <v>0.005494505494505495</v>
      </c>
      <c r="F325" s="121">
        <v>0</v>
      </c>
      <c r="G325" s="206">
        <v>0</v>
      </c>
      <c r="H325" s="145">
        <v>0</v>
      </c>
      <c r="K325" s="125"/>
    </row>
    <row r="326" spans="1:11" ht="11.25">
      <c r="A326" s="134"/>
      <c r="B326" s="160" t="s">
        <v>205</v>
      </c>
      <c r="C326" s="134">
        <v>2</v>
      </c>
      <c r="D326" s="144">
        <v>0.010810810810810811</v>
      </c>
      <c r="E326" s="145">
        <v>0.01098901098901099</v>
      </c>
      <c r="F326" s="121">
        <v>3</v>
      </c>
      <c r="G326" s="206">
        <v>0.007853403141361256</v>
      </c>
      <c r="H326" s="145">
        <v>0.007853403141361256</v>
      </c>
      <c r="K326" s="125"/>
    </row>
    <row r="327" spans="1:11" ht="11.25">
      <c r="A327" s="134"/>
      <c r="B327" s="160" t="s">
        <v>206</v>
      </c>
      <c r="C327" s="134">
        <v>0</v>
      </c>
      <c r="D327" s="144">
        <v>0</v>
      </c>
      <c r="E327" s="145">
        <v>0</v>
      </c>
      <c r="F327" s="121">
        <v>0</v>
      </c>
      <c r="G327" s="206">
        <v>0</v>
      </c>
      <c r="H327" s="145">
        <v>0</v>
      </c>
      <c r="K327" s="125"/>
    </row>
    <row r="328" spans="1:11" ht="11.25">
      <c r="A328" s="134"/>
      <c r="B328" s="160" t="s">
        <v>207</v>
      </c>
      <c r="C328" s="134">
        <v>5</v>
      </c>
      <c r="D328" s="144">
        <v>0.02702702702702703</v>
      </c>
      <c r="E328" s="145">
        <v>0.027472527472527472</v>
      </c>
      <c r="F328" s="121">
        <v>0</v>
      </c>
      <c r="G328" s="206">
        <v>0</v>
      </c>
      <c r="H328" s="145">
        <v>0</v>
      </c>
      <c r="K328" s="125"/>
    </row>
    <row r="329" spans="1:11" ht="11.25">
      <c r="A329" s="134"/>
      <c r="B329" s="160" t="s">
        <v>212</v>
      </c>
      <c r="C329" s="134">
        <v>2</v>
      </c>
      <c r="D329" s="144">
        <v>0.010810810810810811</v>
      </c>
      <c r="E329" s="145">
        <v>0.01098901098901099</v>
      </c>
      <c r="F329" s="121">
        <v>0</v>
      </c>
      <c r="G329" s="206">
        <v>0</v>
      </c>
      <c r="H329" s="145">
        <v>0</v>
      </c>
      <c r="K329" s="125"/>
    </row>
    <row r="330" spans="1:11" ht="11.25">
      <c r="A330" s="134"/>
      <c r="B330" s="160" t="s">
        <v>213</v>
      </c>
      <c r="C330" s="134">
        <v>0</v>
      </c>
      <c r="D330" s="144">
        <v>0</v>
      </c>
      <c r="E330" s="145">
        <v>0</v>
      </c>
      <c r="F330" s="121">
        <v>3</v>
      </c>
      <c r="G330" s="206">
        <v>0.007853403141361256</v>
      </c>
      <c r="H330" s="145">
        <v>0.007853403141361256</v>
      </c>
      <c r="K330" s="125"/>
    </row>
    <row r="331" spans="1:11" ht="11.25">
      <c r="A331" s="134"/>
      <c r="B331" s="160" t="s">
        <v>214</v>
      </c>
      <c r="C331" s="134">
        <v>3</v>
      </c>
      <c r="D331" s="144">
        <v>0.016216216216216217</v>
      </c>
      <c r="E331" s="145">
        <v>0.016483516483516484</v>
      </c>
      <c r="F331" s="121">
        <v>0</v>
      </c>
      <c r="G331" s="206">
        <v>0</v>
      </c>
      <c r="H331" s="145">
        <v>0</v>
      </c>
      <c r="K331" s="125"/>
    </row>
    <row r="332" spans="1:11" ht="11.25">
      <c r="A332" s="134"/>
      <c r="B332" s="160" t="s">
        <v>215</v>
      </c>
      <c r="C332" s="134">
        <v>1</v>
      </c>
      <c r="D332" s="144">
        <v>0.005405405405405406</v>
      </c>
      <c r="E332" s="145">
        <v>0.005494505494505495</v>
      </c>
      <c r="F332" s="121">
        <v>2</v>
      </c>
      <c r="G332" s="206">
        <v>0.005235602094240838</v>
      </c>
      <c r="H332" s="145">
        <v>0.005235602094240838</v>
      </c>
      <c r="K332" s="125"/>
    </row>
    <row r="333" spans="1:11" ht="11.25">
      <c r="A333" s="139"/>
      <c r="B333" s="163" t="s">
        <v>104</v>
      </c>
      <c r="C333" s="139">
        <v>3</v>
      </c>
      <c r="D333" s="143">
        <v>0.016216216216216217</v>
      </c>
      <c r="E333" s="146" t="s">
        <v>105</v>
      </c>
      <c r="F333" s="127">
        <v>0</v>
      </c>
      <c r="G333" s="143">
        <v>0</v>
      </c>
      <c r="H333" s="146" t="s">
        <v>105</v>
      </c>
      <c r="I333" s="139"/>
      <c r="J333" s="127"/>
      <c r="K333" s="128"/>
    </row>
    <row r="334" spans="1:11" ht="8.25" customHeight="1">
      <c r="A334" s="118"/>
      <c r="B334" s="207"/>
      <c r="C334" s="118"/>
      <c r="D334" s="148"/>
      <c r="E334" s="148"/>
      <c r="F334" s="118"/>
      <c r="G334" s="148"/>
      <c r="H334" s="148"/>
      <c r="I334" s="123"/>
      <c r="J334" s="123"/>
      <c r="K334" s="123"/>
    </row>
    <row r="335" spans="1:11" ht="12.75">
      <c r="A335" s="117" t="s">
        <v>61</v>
      </c>
      <c r="B335" s="118"/>
      <c r="C335" s="118"/>
      <c r="D335" s="118"/>
      <c r="E335" s="118"/>
      <c r="F335" s="118"/>
      <c r="G335" s="118"/>
      <c r="H335" s="118"/>
      <c r="I335" s="118"/>
      <c r="J335" s="118"/>
      <c r="K335" s="120" t="s">
        <v>267</v>
      </c>
    </row>
    <row r="336" spans="1:11" ht="12.75">
      <c r="A336" s="122" t="s">
        <v>67</v>
      </c>
      <c r="B336" s="123"/>
      <c r="C336" s="123"/>
      <c r="D336" s="123"/>
      <c r="E336" s="123"/>
      <c r="F336" s="123"/>
      <c r="G336" s="123"/>
      <c r="H336" s="123"/>
      <c r="I336" s="123"/>
      <c r="J336" s="123"/>
      <c r="K336" s="125"/>
    </row>
    <row r="337" spans="1:11" ht="12.75">
      <c r="A337" s="122" t="s">
        <v>92</v>
      </c>
      <c r="B337" s="123"/>
      <c r="C337" s="123"/>
      <c r="D337" s="123"/>
      <c r="E337" s="123"/>
      <c r="F337" s="123"/>
      <c r="G337" s="123"/>
      <c r="H337" s="123"/>
      <c r="I337" s="123"/>
      <c r="J337" s="123"/>
      <c r="K337" s="125"/>
    </row>
    <row r="338" spans="1:11" ht="12.75">
      <c r="A338" s="173" t="s">
        <v>80</v>
      </c>
      <c r="B338" s="127"/>
      <c r="C338" s="127"/>
      <c r="D338" s="127"/>
      <c r="E338" s="127"/>
      <c r="F338" s="127"/>
      <c r="G338" s="127"/>
      <c r="H338" s="127"/>
      <c r="I338" s="127"/>
      <c r="J338" s="127"/>
      <c r="K338" s="128"/>
    </row>
    <row r="339" spans="1:11" ht="15.75" customHeight="1">
      <c r="A339" s="129"/>
      <c r="B339" s="118"/>
      <c r="C339" s="182" t="s">
        <v>18</v>
      </c>
      <c r="D339" s="183"/>
      <c r="E339" s="183"/>
      <c r="F339" s="182" t="s">
        <v>17</v>
      </c>
      <c r="G339" s="184"/>
      <c r="H339" s="185"/>
      <c r="I339" s="134"/>
      <c r="K339" s="125"/>
    </row>
    <row r="340" spans="1:11" ht="11.25">
      <c r="A340" s="134"/>
      <c r="B340" s="125"/>
      <c r="C340" s="186"/>
      <c r="D340" s="187" t="s">
        <v>15</v>
      </c>
      <c r="E340" s="187" t="s">
        <v>15</v>
      </c>
      <c r="F340" s="188"/>
      <c r="G340" s="187" t="s">
        <v>15</v>
      </c>
      <c r="H340" s="189" t="s">
        <v>15</v>
      </c>
      <c r="I340" s="134"/>
      <c r="K340" s="125"/>
    </row>
    <row r="341" spans="1:11" ht="12.75">
      <c r="A341" s="190" t="s">
        <v>238</v>
      </c>
      <c r="B341" s="125"/>
      <c r="C341" s="186"/>
      <c r="D341" s="187" t="s">
        <v>94</v>
      </c>
      <c r="E341" s="187" t="s">
        <v>95</v>
      </c>
      <c r="F341" s="188"/>
      <c r="G341" s="187" t="s">
        <v>94</v>
      </c>
      <c r="H341" s="189" t="s">
        <v>95</v>
      </c>
      <c r="I341" s="134"/>
      <c r="K341" s="125"/>
    </row>
    <row r="342" spans="1:11" ht="11.25">
      <c r="A342" s="139"/>
      <c r="B342" s="128"/>
      <c r="C342" s="191" t="s">
        <v>14</v>
      </c>
      <c r="D342" s="191" t="s">
        <v>96</v>
      </c>
      <c r="E342" s="191" t="s">
        <v>96</v>
      </c>
      <c r="F342" s="192" t="s">
        <v>14</v>
      </c>
      <c r="G342" s="191" t="s">
        <v>96</v>
      </c>
      <c r="H342" s="193" t="s">
        <v>96</v>
      </c>
      <c r="I342" s="134"/>
      <c r="K342" s="125"/>
    </row>
    <row r="343" spans="1:11" ht="11.25">
      <c r="A343" s="169" t="s">
        <v>216</v>
      </c>
      <c r="B343" s="170" t="s">
        <v>217</v>
      </c>
      <c r="C343" s="129"/>
      <c r="D343" s="148"/>
      <c r="E343" s="149"/>
      <c r="F343" s="129"/>
      <c r="G343" s="148"/>
      <c r="H343" s="149"/>
      <c r="K343" s="125"/>
    </row>
    <row r="344" spans="1:11" ht="10.5" customHeight="1">
      <c r="A344" s="134"/>
      <c r="B344" s="161" t="s">
        <v>218</v>
      </c>
      <c r="C344" s="134">
        <v>3</v>
      </c>
      <c r="D344" s="144">
        <v>0.016216216216216217</v>
      </c>
      <c r="E344" s="145">
        <v>0.02142857142857143</v>
      </c>
      <c r="F344" s="134">
        <v>2</v>
      </c>
      <c r="G344" s="206">
        <v>0.005235602094240838</v>
      </c>
      <c r="H344" s="145">
        <v>0.00749063670411985</v>
      </c>
      <c r="K344" s="125"/>
    </row>
    <row r="345" spans="1:11" ht="10.5" customHeight="1">
      <c r="A345" s="134"/>
      <c r="B345" s="161" t="s">
        <v>219</v>
      </c>
      <c r="C345" s="134">
        <v>1</v>
      </c>
      <c r="D345" s="144">
        <v>0.005405405405405406</v>
      </c>
      <c r="E345" s="145">
        <v>0.007142857142857143</v>
      </c>
      <c r="F345" s="134">
        <v>0</v>
      </c>
      <c r="G345" s="206">
        <v>0</v>
      </c>
      <c r="H345" s="145">
        <v>0</v>
      </c>
      <c r="K345" s="125"/>
    </row>
    <row r="346" spans="1:11" ht="10.5" customHeight="1">
      <c r="A346" s="134"/>
      <c r="B346" s="161" t="s">
        <v>220</v>
      </c>
      <c r="C346" s="134">
        <v>5</v>
      </c>
      <c r="D346" s="144">
        <v>0.02702702702702703</v>
      </c>
      <c r="E346" s="145">
        <v>0.03571428571428571</v>
      </c>
      <c r="F346" s="134">
        <v>3</v>
      </c>
      <c r="G346" s="206">
        <v>0.007853403141361256</v>
      </c>
      <c r="H346" s="145">
        <v>0.011235955056179775</v>
      </c>
      <c r="K346" s="125"/>
    </row>
    <row r="347" spans="1:11" ht="10.5" customHeight="1">
      <c r="A347" s="134"/>
      <c r="B347" s="161" t="s">
        <v>221</v>
      </c>
      <c r="C347" s="134">
        <v>16</v>
      </c>
      <c r="D347" s="144">
        <v>0.08648648648648649</v>
      </c>
      <c r="E347" s="145">
        <v>0.11428571428571428</v>
      </c>
      <c r="F347" s="134">
        <v>3</v>
      </c>
      <c r="G347" s="206">
        <v>0.007853403141361256</v>
      </c>
      <c r="H347" s="145">
        <v>0.011235955056179775</v>
      </c>
      <c r="K347" s="125"/>
    </row>
    <row r="348" spans="1:11" ht="10.5" customHeight="1">
      <c r="A348" s="134"/>
      <c r="B348" s="161" t="s">
        <v>222</v>
      </c>
      <c r="C348" s="134">
        <v>14</v>
      </c>
      <c r="D348" s="144">
        <v>0.07567567567567568</v>
      </c>
      <c r="E348" s="145">
        <v>0.1</v>
      </c>
      <c r="F348" s="134">
        <v>7</v>
      </c>
      <c r="G348" s="206">
        <v>0.01832460732984293</v>
      </c>
      <c r="H348" s="145">
        <v>0.026217228464419477</v>
      </c>
      <c r="K348" s="125"/>
    </row>
    <row r="349" spans="1:11" ht="10.5" customHeight="1">
      <c r="A349" s="134"/>
      <c r="B349" s="161" t="s">
        <v>223</v>
      </c>
      <c r="C349" s="134">
        <v>4</v>
      </c>
      <c r="D349" s="144">
        <v>0.021621621621621623</v>
      </c>
      <c r="E349" s="145">
        <v>0.02857142857142857</v>
      </c>
      <c r="F349" s="134">
        <v>5</v>
      </c>
      <c r="G349" s="206">
        <v>0.013089005235602094</v>
      </c>
      <c r="H349" s="145">
        <v>0.018726591760299626</v>
      </c>
      <c r="K349" s="125"/>
    </row>
    <row r="350" spans="1:11" ht="10.5" customHeight="1">
      <c r="A350" s="134"/>
      <c r="B350" s="161" t="s">
        <v>224</v>
      </c>
      <c r="C350" s="134">
        <v>17</v>
      </c>
      <c r="D350" s="144">
        <v>0.0918918918918919</v>
      </c>
      <c r="E350" s="145">
        <v>0.12142857142857143</v>
      </c>
      <c r="F350" s="134">
        <v>24</v>
      </c>
      <c r="G350" s="206">
        <v>0.06282722513089005</v>
      </c>
      <c r="H350" s="145">
        <v>0.0898876404494382</v>
      </c>
      <c r="K350" s="125"/>
    </row>
    <row r="351" spans="1:11" ht="10.5" customHeight="1">
      <c r="A351" s="134"/>
      <c r="B351" s="161" t="s">
        <v>225</v>
      </c>
      <c r="C351" s="134">
        <v>5</v>
      </c>
      <c r="D351" s="144">
        <v>0.02702702702702703</v>
      </c>
      <c r="E351" s="145">
        <v>0.03571428571428571</v>
      </c>
      <c r="F351" s="134">
        <v>4</v>
      </c>
      <c r="G351" s="206">
        <v>0.010471204188481676</v>
      </c>
      <c r="H351" s="145">
        <v>0.0149812734082397</v>
      </c>
      <c r="K351" s="125"/>
    </row>
    <row r="352" spans="1:11" ht="10.5" customHeight="1">
      <c r="A352" s="134"/>
      <c r="B352" s="161" t="s">
        <v>226</v>
      </c>
      <c r="C352" s="134">
        <v>5</v>
      </c>
      <c r="D352" s="144">
        <v>0.02702702702702703</v>
      </c>
      <c r="E352" s="145">
        <v>0.03571428571428571</v>
      </c>
      <c r="F352" s="134">
        <v>5</v>
      </c>
      <c r="G352" s="206">
        <v>0.013089005235602094</v>
      </c>
      <c r="H352" s="145">
        <v>0.018726591760299626</v>
      </c>
      <c r="K352" s="125"/>
    </row>
    <row r="353" spans="1:11" ht="10.5" customHeight="1">
      <c r="A353" s="134"/>
      <c r="B353" s="161" t="s">
        <v>227</v>
      </c>
      <c r="C353" s="134">
        <v>10</v>
      </c>
      <c r="D353" s="144">
        <v>0.05405405405405406</v>
      </c>
      <c r="E353" s="145">
        <v>0.07142857142857142</v>
      </c>
      <c r="F353" s="134">
        <v>24</v>
      </c>
      <c r="G353" s="206">
        <v>0.06282722513089005</v>
      </c>
      <c r="H353" s="145">
        <v>0.0898876404494382</v>
      </c>
      <c r="K353" s="125"/>
    </row>
    <row r="354" spans="1:11" ht="10.5" customHeight="1">
      <c r="A354" s="134"/>
      <c r="B354" s="161" t="s">
        <v>228</v>
      </c>
      <c r="C354" s="134">
        <v>2</v>
      </c>
      <c r="D354" s="144">
        <v>0.010810810810810811</v>
      </c>
      <c r="E354" s="145">
        <v>0.014285714285714285</v>
      </c>
      <c r="F354" s="134">
        <v>3</v>
      </c>
      <c r="G354" s="206">
        <v>0.007853403141361256</v>
      </c>
      <c r="H354" s="145">
        <v>0.011235955056179775</v>
      </c>
      <c r="K354" s="125"/>
    </row>
    <row r="355" spans="1:11" ht="10.5" customHeight="1">
      <c r="A355" s="134"/>
      <c r="B355" s="161" t="s">
        <v>229</v>
      </c>
      <c r="C355" s="134">
        <v>10</v>
      </c>
      <c r="D355" s="144">
        <v>0.05405405405405406</v>
      </c>
      <c r="E355" s="145">
        <v>0.07142857142857142</v>
      </c>
      <c r="F355" s="134">
        <v>24</v>
      </c>
      <c r="G355" s="206">
        <v>0.06282722513089005</v>
      </c>
      <c r="H355" s="145">
        <v>0.0898876404494382</v>
      </c>
      <c r="K355" s="125"/>
    </row>
    <row r="356" spans="1:11" ht="10.5" customHeight="1">
      <c r="A356" s="134"/>
      <c r="B356" s="161" t="s">
        <v>230</v>
      </c>
      <c r="C356" s="134">
        <v>4</v>
      </c>
      <c r="D356" s="144">
        <v>0.021621621621621623</v>
      </c>
      <c r="E356" s="145">
        <v>0.02857142857142857</v>
      </c>
      <c r="F356" s="134">
        <v>4</v>
      </c>
      <c r="G356" s="206">
        <v>0.010471204188481676</v>
      </c>
      <c r="H356" s="145">
        <v>0.0149812734082397</v>
      </c>
      <c r="K356" s="125"/>
    </row>
    <row r="357" spans="1:11" ht="10.5" customHeight="1">
      <c r="A357" s="134"/>
      <c r="B357" s="161" t="s">
        <v>231</v>
      </c>
      <c r="C357" s="134">
        <v>0</v>
      </c>
      <c r="D357" s="144">
        <v>0</v>
      </c>
      <c r="E357" s="145">
        <v>0</v>
      </c>
      <c r="F357" s="134">
        <v>0</v>
      </c>
      <c r="G357" s="206">
        <v>0</v>
      </c>
      <c r="H357" s="145">
        <v>0</v>
      </c>
      <c r="K357" s="125"/>
    </row>
    <row r="358" spans="1:11" ht="10.5" customHeight="1">
      <c r="A358" s="134"/>
      <c r="B358" s="161" t="s">
        <v>232</v>
      </c>
      <c r="C358" s="134">
        <v>16</v>
      </c>
      <c r="D358" s="144">
        <v>0.08648648648648649</v>
      </c>
      <c r="E358" s="145">
        <v>0.11428571428571428</v>
      </c>
      <c r="F358" s="134">
        <v>63</v>
      </c>
      <c r="G358" s="206">
        <v>0.1649214659685864</v>
      </c>
      <c r="H358" s="145">
        <v>0.23595505617977527</v>
      </c>
      <c r="K358" s="125"/>
    </row>
    <row r="359" spans="1:11" ht="10.5" customHeight="1">
      <c r="A359" s="134"/>
      <c r="B359" s="161" t="s">
        <v>233</v>
      </c>
      <c r="C359" s="134">
        <v>7</v>
      </c>
      <c r="D359" s="144">
        <v>0.03783783783783784</v>
      </c>
      <c r="E359" s="145">
        <v>0.05</v>
      </c>
      <c r="F359" s="134">
        <v>57</v>
      </c>
      <c r="G359" s="206">
        <v>0.14921465968586387</v>
      </c>
      <c r="H359" s="145">
        <v>0.21348314606741572</v>
      </c>
      <c r="K359" s="125"/>
    </row>
    <row r="360" spans="1:11" ht="10.5" customHeight="1">
      <c r="A360" s="134"/>
      <c r="B360" s="161" t="s">
        <v>234</v>
      </c>
      <c r="C360" s="134">
        <v>6</v>
      </c>
      <c r="D360" s="144">
        <v>0.032432432432432434</v>
      </c>
      <c r="E360" s="145">
        <v>0.04285714285714286</v>
      </c>
      <c r="F360" s="134">
        <v>9</v>
      </c>
      <c r="G360" s="206">
        <v>0.02356020942408377</v>
      </c>
      <c r="H360" s="145">
        <v>0.033707865168539325</v>
      </c>
      <c r="K360" s="125"/>
    </row>
    <row r="361" spans="1:11" ht="10.5" customHeight="1">
      <c r="A361" s="134"/>
      <c r="B361" s="161" t="s">
        <v>235</v>
      </c>
      <c r="C361" s="134">
        <v>7</v>
      </c>
      <c r="D361" s="144">
        <v>0.03783783783783784</v>
      </c>
      <c r="E361" s="145">
        <v>0.05</v>
      </c>
      <c r="F361" s="134">
        <v>12</v>
      </c>
      <c r="G361" s="206">
        <v>0.031413612565445025</v>
      </c>
      <c r="H361" s="145">
        <v>0.0449438202247191</v>
      </c>
      <c r="K361" s="125"/>
    </row>
    <row r="362" spans="1:11" ht="10.5" customHeight="1">
      <c r="A362" s="134"/>
      <c r="B362" s="161" t="s">
        <v>236</v>
      </c>
      <c r="C362" s="134">
        <v>6</v>
      </c>
      <c r="D362" s="144">
        <v>0.032432432432432434</v>
      </c>
      <c r="E362" s="145">
        <v>0.04285714285714286</v>
      </c>
      <c r="F362" s="134">
        <v>15</v>
      </c>
      <c r="G362" s="206">
        <v>0.03926701570680628</v>
      </c>
      <c r="H362" s="145">
        <v>0.056179775280898875</v>
      </c>
      <c r="K362" s="125"/>
    </row>
    <row r="363" spans="1:11" ht="10.5" customHeight="1">
      <c r="A363" s="134"/>
      <c r="B363" s="161" t="s">
        <v>237</v>
      </c>
      <c r="C363" s="134">
        <v>2</v>
      </c>
      <c r="D363" s="144">
        <v>0.010810810810810811</v>
      </c>
      <c r="E363" s="145">
        <v>0.014285714285714285</v>
      </c>
      <c r="F363" s="134">
        <v>3</v>
      </c>
      <c r="G363" s="206">
        <v>0.007853403141361256</v>
      </c>
      <c r="H363" s="145">
        <v>0.011235955056179775</v>
      </c>
      <c r="K363" s="125"/>
    </row>
    <row r="364" spans="1:11" ht="10.5" customHeight="1">
      <c r="A364" s="139"/>
      <c r="B364" s="171" t="s">
        <v>104</v>
      </c>
      <c r="C364" s="139">
        <v>45</v>
      </c>
      <c r="D364" s="143">
        <v>0.24324324324324326</v>
      </c>
      <c r="E364" s="146" t="s">
        <v>105</v>
      </c>
      <c r="F364" s="139">
        <v>115</v>
      </c>
      <c r="G364" s="143">
        <v>0.3010471204188482</v>
      </c>
      <c r="H364" s="146" t="s">
        <v>105</v>
      </c>
      <c r="K364" s="125"/>
    </row>
    <row r="365" spans="1:11" ht="12" customHeight="1">
      <c r="A365" s="129"/>
      <c r="B365" s="130"/>
      <c r="C365" s="208" t="s">
        <v>20</v>
      </c>
      <c r="D365" s="209"/>
      <c r="E365" s="209"/>
      <c r="F365" s="210" t="s">
        <v>60</v>
      </c>
      <c r="G365" s="209"/>
      <c r="H365" s="209"/>
      <c r="I365" s="182" t="s">
        <v>268</v>
      </c>
      <c r="J365" s="211"/>
      <c r="K365" s="212"/>
    </row>
    <row r="366" spans="1:11" ht="12" customHeight="1">
      <c r="A366" s="134"/>
      <c r="B366" s="125"/>
      <c r="C366" s="187"/>
      <c r="D366" s="187" t="s">
        <v>15</v>
      </c>
      <c r="E366" s="187" t="s">
        <v>15</v>
      </c>
      <c r="F366" s="213"/>
      <c r="G366" s="187" t="s">
        <v>15</v>
      </c>
      <c r="H366" s="187" t="s">
        <v>15</v>
      </c>
      <c r="I366" s="213"/>
      <c r="J366" s="187" t="s">
        <v>15</v>
      </c>
      <c r="K366" s="189" t="s">
        <v>15</v>
      </c>
    </row>
    <row r="367" spans="1:11" ht="12" customHeight="1">
      <c r="A367" s="190" t="s">
        <v>269</v>
      </c>
      <c r="B367" s="214"/>
      <c r="C367" s="187"/>
      <c r="D367" s="187" t="s">
        <v>94</v>
      </c>
      <c r="E367" s="187" t="s">
        <v>95</v>
      </c>
      <c r="F367" s="213"/>
      <c r="G367" s="187" t="s">
        <v>94</v>
      </c>
      <c r="H367" s="187" t="s">
        <v>95</v>
      </c>
      <c r="I367" s="213"/>
      <c r="J367" s="187" t="s">
        <v>94</v>
      </c>
      <c r="K367" s="189" t="s">
        <v>95</v>
      </c>
    </row>
    <row r="368" spans="1:11" ht="12" customHeight="1">
      <c r="A368" s="139"/>
      <c r="B368" s="128"/>
      <c r="C368" s="191" t="s">
        <v>14</v>
      </c>
      <c r="D368" s="191" t="s">
        <v>96</v>
      </c>
      <c r="E368" s="191" t="s">
        <v>96</v>
      </c>
      <c r="F368" s="192" t="s">
        <v>14</v>
      </c>
      <c r="G368" s="191" t="s">
        <v>96</v>
      </c>
      <c r="H368" s="191" t="s">
        <v>96</v>
      </c>
      <c r="I368" s="192" t="s">
        <v>14</v>
      </c>
      <c r="J368" s="191" t="s">
        <v>96</v>
      </c>
      <c r="K368" s="193" t="s">
        <v>96</v>
      </c>
    </row>
    <row r="369" spans="1:11" ht="10.5" customHeight="1">
      <c r="A369" s="139" t="s">
        <v>97</v>
      </c>
      <c r="B369" s="128"/>
      <c r="C369" s="127">
        <v>603</v>
      </c>
      <c r="D369" s="175">
        <v>1</v>
      </c>
      <c r="E369" s="175"/>
      <c r="F369" s="139">
        <v>49</v>
      </c>
      <c r="G369" s="175">
        <v>1</v>
      </c>
      <c r="H369" s="175"/>
      <c r="I369" s="139">
        <v>22</v>
      </c>
      <c r="J369" s="175">
        <v>1</v>
      </c>
      <c r="K369" s="197"/>
    </row>
    <row r="370" spans="1:11" ht="11.25">
      <c r="A370" s="134" t="s">
        <v>98</v>
      </c>
      <c r="B370" s="125" t="s">
        <v>99</v>
      </c>
      <c r="C370" s="123"/>
      <c r="D370" s="165"/>
      <c r="E370" s="165"/>
      <c r="F370" s="134"/>
      <c r="G370" s="165"/>
      <c r="H370" s="165"/>
      <c r="I370" s="134"/>
      <c r="J370" s="165"/>
      <c r="K370" s="166"/>
    </row>
    <row r="371" spans="1:11" ht="10.5" customHeight="1">
      <c r="A371" s="134"/>
      <c r="B371" s="125" t="s">
        <v>239</v>
      </c>
      <c r="C371" s="123">
        <v>416</v>
      </c>
      <c r="D371" s="165">
        <v>0.6898839137645107</v>
      </c>
      <c r="E371" s="165">
        <v>0.6910299003322259</v>
      </c>
      <c r="F371" s="134">
        <v>33</v>
      </c>
      <c r="G371" s="165">
        <v>0.673469387755102</v>
      </c>
      <c r="H371" s="165">
        <v>0.673469387755102</v>
      </c>
      <c r="I371" s="134">
        <v>15</v>
      </c>
      <c r="J371" s="165">
        <v>0.6818181818181818</v>
      </c>
      <c r="K371" s="166">
        <v>0.6818181818181818</v>
      </c>
    </row>
    <row r="372" spans="1:11" ht="10.5" customHeight="1">
      <c r="A372" s="134"/>
      <c r="B372" s="125" t="s">
        <v>240</v>
      </c>
      <c r="C372" s="123">
        <v>94</v>
      </c>
      <c r="D372" s="165">
        <v>0.1558872305140962</v>
      </c>
      <c r="E372" s="165">
        <v>0.15614617940199335</v>
      </c>
      <c r="F372" s="134">
        <v>7</v>
      </c>
      <c r="G372" s="165">
        <v>0.14285714285714285</v>
      </c>
      <c r="H372" s="165">
        <v>0.14285714285714285</v>
      </c>
      <c r="I372" s="134">
        <v>2</v>
      </c>
      <c r="J372" s="165">
        <v>0.09090909090909091</v>
      </c>
      <c r="K372" s="166">
        <v>0.09090909090909091</v>
      </c>
    </row>
    <row r="373" spans="1:11" ht="10.5" customHeight="1">
      <c r="A373" s="134"/>
      <c r="B373" s="125" t="s">
        <v>241</v>
      </c>
      <c r="C373" s="123">
        <v>49</v>
      </c>
      <c r="D373" s="165">
        <v>0.0812603648424544</v>
      </c>
      <c r="E373" s="165">
        <v>0.08139534883720931</v>
      </c>
      <c r="F373" s="134">
        <v>4</v>
      </c>
      <c r="G373" s="165">
        <v>0.08163265306122448</v>
      </c>
      <c r="H373" s="165">
        <v>0.08163265306122448</v>
      </c>
      <c r="I373" s="134">
        <v>2</v>
      </c>
      <c r="J373" s="165">
        <v>0.09090909090909091</v>
      </c>
      <c r="K373" s="166">
        <v>0.09090909090909091</v>
      </c>
    </row>
    <row r="374" spans="1:11" ht="10.5" customHeight="1">
      <c r="A374" s="134"/>
      <c r="B374" s="125" t="s">
        <v>242</v>
      </c>
      <c r="C374" s="123">
        <v>43</v>
      </c>
      <c r="D374" s="165">
        <v>0.07131011608623548</v>
      </c>
      <c r="E374" s="165">
        <v>0.07142857142857142</v>
      </c>
      <c r="F374" s="134">
        <v>5</v>
      </c>
      <c r="G374" s="165">
        <v>0.10204081632653061</v>
      </c>
      <c r="H374" s="165">
        <v>0.10204081632653061</v>
      </c>
      <c r="I374" s="134">
        <v>3</v>
      </c>
      <c r="J374" s="165">
        <v>0.13636363636363635</v>
      </c>
      <c r="K374" s="166">
        <v>0.13636363636363635</v>
      </c>
    </row>
    <row r="375" spans="1:11" ht="10.5" customHeight="1">
      <c r="A375" s="139"/>
      <c r="B375" s="128" t="s">
        <v>243</v>
      </c>
      <c r="C375" s="127">
        <v>1</v>
      </c>
      <c r="D375" s="175">
        <v>0.001658374792703151</v>
      </c>
      <c r="E375" s="194" t="s">
        <v>105</v>
      </c>
      <c r="F375" s="139">
        <v>0</v>
      </c>
      <c r="G375" s="175">
        <v>0</v>
      </c>
      <c r="H375" s="194" t="s">
        <v>105</v>
      </c>
      <c r="I375" s="139">
        <v>0</v>
      </c>
      <c r="J375" s="175">
        <v>0</v>
      </c>
      <c r="K375" s="195" t="s">
        <v>105</v>
      </c>
    </row>
    <row r="376" spans="1:11" ht="1.5" customHeight="1">
      <c r="A376" s="139"/>
      <c r="B376" s="128"/>
      <c r="C376" s="127"/>
      <c r="D376" s="175"/>
      <c r="E376" s="175"/>
      <c r="F376" s="139"/>
      <c r="G376" s="175"/>
      <c r="H376" s="175"/>
      <c r="I376" s="139"/>
      <c r="J376" s="175"/>
      <c r="K376" s="197"/>
    </row>
    <row r="377" spans="1:11" ht="25.5" customHeight="1">
      <c r="A377" s="134"/>
      <c r="B377" s="125"/>
      <c r="C377" s="123"/>
      <c r="D377" s="165"/>
      <c r="E377" s="165"/>
      <c r="F377" s="134"/>
      <c r="G377" s="165"/>
      <c r="H377" s="165"/>
      <c r="I377" s="134"/>
      <c r="J377" s="165"/>
      <c r="K377" s="166"/>
    </row>
    <row r="378" spans="1:11" ht="11.25">
      <c r="A378" s="139"/>
      <c r="B378" s="128"/>
      <c r="C378" s="127">
        <v>510</v>
      </c>
      <c r="D378" s="175">
        <v>1</v>
      </c>
      <c r="E378" s="175"/>
      <c r="F378" s="139">
        <v>40</v>
      </c>
      <c r="G378" s="175">
        <v>1</v>
      </c>
      <c r="H378" s="197"/>
      <c r="I378" s="127">
        <v>17</v>
      </c>
      <c r="J378" s="175">
        <v>1</v>
      </c>
      <c r="K378" s="197"/>
    </row>
    <row r="379" spans="1:11" ht="11.25">
      <c r="A379" s="134" t="str">
        <f>"2."</f>
        <v>2.</v>
      </c>
      <c r="B379" s="125" t="s">
        <v>106</v>
      </c>
      <c r="C379" s="123"/>
      <c r="D379" s="165"/>
      <c r="E379" s="165"/>
      <c r="F379" s="134"/>
      <c r="G379" s="165"/>
      <c r="H379" s="165"/>
      <c r="I379" s="134"/>
      <c r="J379" s="165"/>
      <c r="K379" s="166"/>
    </row>
    <row r="380" spans="1:11" ht="10.5" customHeight="1">
      <c r="A380" s="134"/>
      <c r="B380" s="125" t="s">
        <v>107</v>
      </c>
      <c r="C380" s="123">
        <v>296</v>
      </c>
      <c r="D380" s="165">
        <v>0.5803921568627451</v>
      </c>
      <c r="E380" s="165">
        <v>0.6351931330472103</v>
      </c>
      <c r="F380" s="134">
        <v>24</v>
      </c>
      <c r="G380" s="165">
        <v>0.6</v>
      </c>
      <c r="H380" s="165">
        <v>0.6153846153846154</v>
      </c>
      <c r="I380" s="134">
        <v>6</v>
      </c>
      <c r="J380" s="165">
        <v>0.35294117647058826</v>
      </c>
      <c r="K380" s="166">
        <v>0.42857142857142855</v>
      </c>
    </row>
    <row r="381" spans="1:11" ht="10.5" customHeight="1">
      <c r="A381" s="134"/>
      <c r="B381" s="125" t="s">
        <v>108</v>
      </c>
      <c r="C381" s="123">
        <v>128</v>
      </c>
      <c r="D381" s="165">
        <v>0.25098039215686274</v>
      </c>
      <c r="E381" s="165">
        <v>0.27467811158798283</v>
      </c>
      <c r="F381" s="134">
        <v>13</v>
      </c>
      <c r="G381" s="165">
        <v>0.325</v>
      </c>
      <c r="H381" s="165">
        <v>0.3333333333333333</v>
      </c>
      <c r="I381" s="134">
        <v>6</v>
      </c>
      <c r="J381" s="165">
        <v>0.35294117647058826</v>
      </c>
      <c r="K381" s="166">
        <v>0.42857142857142855</v>
      </c>
    </row>
    <row r="382" spans="1:11" ht="10.5" customHeight="1">
      <c r="A382" s="134"/>
      <c r="B382" s="125" t="s">
        <v>109</v>
      </c>
      <c r="C382" s="123">
        <v>42</v>
      </c>
      <c r="D382" s="165">
        <v>0.08235294117647059</v>
      </c>
      <c r="E382" s="165">
        <v>0.09012875536480687</v>
      </c>
      <c r="F382" s="134">
        <v>2</v>
      </c>
      <c r="G382" s="165">
        <v>0.05</v>
      </c>
      <c r="H382" s="165">
        <v>0.05128205128205128</v>
      </c>
      <c r="I382" s="134">
        <v>2</v>
      </c>
      <c r="J382" s="165">
        <v>0.11764705882352941</v>
      </c>
      <c r="K382" s="166">
        <v>0.14285714285714285</v>
      </c>
    </row>
    <row r="383" spans="1:11" ht="10.5" customHeight="1">
      <c r="A383" s="139"/>
      <c r="B383" s="128" t="s">
        <v>104</v>
      </c>
      <c r="C383" s="127">
        <v>44</v>
      </c>
      <c r="D383" s="175">
        <v>0.08627450980392157</v>
      </c>
      <c r="E383" s="194" t="s">
        <v>105</v>
      </c>
      <c r="F383" s="139">
        <v>1</v>
      </c>
      <c r="G383" s="175">
        <v>0.025</v>
      </c>
      <c r="H383" s="194" t="s">
        <v>105</v>
      </c>
      <c r="I383" s="139">
        <v>3</v>
      </c>
      <c r="J383" s="175">
        <v>0.17647058823529413</v>
      </c>
      <c r="K383" s="195" t="s">
        <v>105</v>
      </c>
    </row>
    <row r="384" spans="1:11" ht="12.75" customHeight="1">
      <c r="A384" s="201" t="s">
        <v>270</v>
      </c>
      <c r="B384" s="202"/>
      <c r="C384" s="202"/>
      <c r="D384" s="215"/>
      <c r="E384" s="216"/>
      <c r="F384" s="202"/>
      <c r="G384" s="215"/>
      <c r="H384" s="216"/>
      <c r="I384" s="202"/>
      <c r="J384" s="215"/>
      <c r="K384" s="217"/>
    </row>
    <row r="385" spans="1:11" ht="13.5" customHeight="1">
      <c r="A385" s="117" t="s">
        <v>61</v>
      </c>
      <c r="B385" s="118"/>
      <c r="C385" s="118"/>
      <c r="D385" s="118"/>
      <c r="E385" s="118"/>
      <c r="F385" s="118"/>
      <c r="G385" s="118"/>
      <c r="H385" s="118"/>
      <c r="I385" s="118"/>
      <c r="J385" s="118"/>
      <c r="K385" s="120" t="s">
        <v>271</v>
      </c>
    </row>
    <row r="386" spans="1:11" ht="12.75">
      <c r="A386" s="122" t="s">
        <v>67</v>
      </c>
      <c r="B386" s="123"/>
      <c r="C386" s="123"/>
      <c r="D386" s="123"/>
      <c r="E386" s="123"/>
      <c r="F386" s="123"/>
      <c r="G386" s="123"/>
      <c r="H386" s="123"/>
      <c r="I386" s="123"/>
      <c r="J386" s="123"/>
      <c r="K386" s="125"/>
    </row>
    <row r="387" spans="1:11" ht="12.75">
      <c r="A387" s="122" t="s">
        <v>92</v>
      </c>
      <c r="B387" s="123"/>
      <c r="C387" s="123"/>
      <c r="D387" s="123"/>
      <c r="E387" s="123"/>
      <c r="F387" s="123"/>
      <c r="G387" s="123"/>
      <c r="H387" s="123"/>
      <c r="I387" s="123"/>
      <c r="J387" s="123"/>
      <c r="K387" s="125"/>
    </row>
    <row r="388" spans="1:11" ht="12.75">
      <c r="A388" s="173" t="s">
        <v>80</v>
      </c>
      <c r="B388" s="127"/>
      <c r="C388" s="127"/>
      <c r="D388" s="127"/>
      <c r="E388" s="127"/>
      <c r="F388" s="127"/>
      <c r="G388" s="127"/>
      <c r="H388" s="127"/>
      <c r="I388" s="127"/>
      <c r="J388" s="127"/>
      <c r="K388" s="128"/>
    </row>
    <row r="389" spans="1:11" ht="12" customHeight="1">
      <c r="A389" s="129"/>
      <c r="B389" s="130"/>
      <c r="C389" s="208" t="s">
        <v>20</v>
      </c>
      <c r="D389" s="218"/>
      <c r="E389" s="218"/>
      <c r="F389" s="210" t="s">
        <v>60</v>
      </c>
      <c r="G389" s="218"/>
      <c r="H389" s="218"/>
      <c r="I389" s="182" t="s">
        <v>268</v>
      </c>
      <c r="J389" s="211"/>
      <c r="K389" s="212"/>
    </row>
    <row r="390" spans="1:11" ht="12" customHeight="1">
      <c r="A390" s="134"/>
      <c r="B390" s="125"/>
      <c r="C390" s="187"/>
      <c r="D390" s="187" t="s">
        <v>15</v>
      </c>
      <c r="E390" s="187" t="s">
        <v>15</v>
      </c>
      <c r="F390" s="213"/>
      <c r="G390" s="187" t="s">
        <v>15</v>
      </c>
      <c r="H390" s="187" t="s">
        <v>15</v>
      </c>
      <c r="I390" s="213"/>
      <c r="J390" s="187" t="s">
        <v>15</v>
      </c>
      <c r="K390" s="189" t="s">
        <v>15</v>
      </c>
    </row>
    <row r="391" spans="1:11" ht="12" customHeight="1">
      <c r="A391" s="190" t="s">
        <v>269</v>
      </c>
      <c r="B391" s="214"/>
      <c r="C391" s="187"/>
      <c r="D391" s="187" t="s">
        <v>94</v>
      </c>
      <c r="E391" s="187" t="s">
        <v>95</v>
      </c>
      <c r="F391" s="213"/>
      <c r="G391" s="187" t="s">
        <v>94</v>
      </c>
      <c r="H391" s="187" t="s">
        <v>95</v>
      </c>
      <c r="I391" s="213"/>
      <c r="J391" s="187" t="s">
        <v>94</v>
      </c>
      <c r="K391" s="189" t="s">
        <v>95</v>
      </c>
    </row>
    <row r="392" spans="1:11" ht="12" customHeight="1">
      <c r="A392" s="139"/>
      <c r="B392" s="128"/>
      <c r="C392" s="191" t="s">
        <v>14</v>
      </c>
      <c r="D392" s="191" t="s">
        <v>96</v>
      </c>
      <c r="E392" s="191" t="s">
        <v>96</v>
      </c>
      <c r="F392" s="192" t="s">
        <v>14</v>
      </c>
      <c r="G392" s="191" t="s">
        <v>96</v>
      </c>
      <c r="H392" s="191" t="s">
        <v>96</v>
      </c>
      <c r="I392" s="192" t="s">
        <v>14</v>
      </c>
      <c r="J392" s="191" t="s">
        <v>96</v>
      </c>
      <c r="K392" s="193" t="s">
        <v>96</v>
      </c>
    </row>
    <row r="393" spans="1:11" ht="11.25">
      <c r="A393" s="129" t="str">
        <f>"3."</f>
        <v>3.</v>
      </c>
      <c r="B393" s="130" t="s">
        <v>110</v>
      </c>
      <c r="C393" s="123"/>
      <c r="D393" s="165"/>
      <c r="E393" s="165"/>
      <c r="F393" s="134"/>
      <c r="G393" s="165"/>
      <c r="H393" s="165"/>
      <c r="I393" s="134"/>
      <c r="J393" s="165"/>
      <c r="K393" s="166"/>
    </row>
    <row r="394" spans="1:11" ht="11.25">
      <c r="A394" s="134"/>
      <c r="B394" s="125" t="s">
        <v>111</v>
      </c>
      <c r="C394" s="123">
        <v>29</v>
      </c>
      <c r="D394" s="165">
        <v>0.056862745098039215</v>
      </c>
      <c r="E394" s="165">
        <v>0.05697445972495088</v>
      </c>
      <c r="F394" s="134">
        <v>3</v>
      </c>
      <c r="G394" s="165">
        <v>0.075</v>
      </c>
      <c r="H394" s="165">
        <v>0.075</v>
      </c>
      <c r="I394" s="134">
        <v>3</v>
      </c>
      <c r="J394" s="165">
        <v>0.17647058823529413</v>
      </c>
      <c r="K394" s="166">
        <v>0.17647058823529413</v>
      </c>
    </row>
    <row r="395" spans="1:11" ht="11.25">
      <c r="A395" s="134"/>
      <c r="B395" s="125" t="s">
        <v>112</v>
      </c>
      <c r="C395" s="123">
        <v>207</v>
      </c>
      <c r="D395" s="165">
        <v>0.40588235294117647</v>
      </c>
      <c r="E395" s="165">
        <v>0.4066797642436149</v>
      </c>
      <c r="F395" s="134">
        <v>12</v>
      </c>
      <c r="G395" s="165">
        <v>0.3</v>
      </c>
      <c r="H395" s="165">
        <v>0.3</v>
      </c>
      <c r="I395" s="134">
        <v>5</v>
      </c>
      <c r="J395" s="165">
        <v>0.29411764705882354</v>
      </c>
      <c r="K395" s="166">
        <v>0.29411764705882354</v>
      </c>
    </row>
    <row r="396" spans="1:11" ht="11.25">
      <c r="A396" s="134"/>
      <c r="B396" s="125" t="s">
        <v>113</v>
      </c>
      <c r="C396" s="123">
        <v>28</v>
      </c>
      <c r="D396" s="165">
        <v>0.054901960784313725</v>
      </c>
      <c r="E396" s="165">
        <v>0.0550098231827112</v>
      </c>
      <c r="F396" s="134">
        <v>0</v>
      </c>
      <c r="G396" s="165">
        <v>0</v>
      </c>
      <c r="H396" s="165">
        <v>0</v>
      </c>
      <c r="I396" s="134">
        <v>1</v>
      </c>
      <c r="J396" s="165">
        <v>0.058823529411764705</v>
      </c>
      <c r="K396" s="166">
        <v>0.058823529411764705</v>
      </c>
    </row>
    <row r="397" spans="1:11" ht="11.25">
      <c r="A397" s="134"/>
      <c r="B397" s="125" t="s">
        <v>114</v>
      </c>
      <c r="C397" s="123">
        <v>25</v>
      </c>
      <c r="D397" s="165">
        <v>0.049019607843137254</v>
      </c>
      <c r="E397" s="165">
        <v>0.04911591355599214</v>
      </c>
      <c r="F397" s="134">
        <v>3</v>
      </c>
      <c r="G397" s="165">
        <v>0.075</v>
      </c>
      <c r="H397" s="165">
        <v>0.075</v>
      </c>
      <c r="I397" s="134">
        <v>1</v>
      </c>
      <c r="J397" s="165">
        <v>0.058823529411764705</v>
      </c>
      <c r="K397" s="166">
        <v>0.058823529411764705</v>
      </c>
    </row>
    <row r="398" spans="1:11" ht="11.25">
      <c r="A398" s="134"/>
      <c r="B398" s="125" t="s">
        <v>115</v>
      </c>
      <c r="C398" s="123">
        <v>89</v>
      </c>
      <c r="D398" s="165">
        <v>0.17450980392156862</v>
      </c>
      <c r="E398" s="165">
        <v>0.17485265225933203</v>
      </c>
      <c r="F398" s="134">
        <v>8</v>
      </c>
      <c r="G398" s="165">
        <v>0.2</v>
      </c>
      <c r="H398" s="165">
        <v>0.2</v>
      </c>
      <c r="I398" s="134">
        <v>1</v>
      </c>
      <c r="J398" s="165">
        <v>0.058823529411764705</v>
      </c>
      <c r="K398" s="166">
        <v>0.058823529411764705</v>
      </c>
    </row>
    <row r="399" spans="1:11" ht="11.25">
      <c r="A399" s="134"/>
      <c r="B399" s="125" t="s">
        <v>116</v>
      </c>
      <c r="C399" s="123">
        <v>58</v>
      </c>
      <c r="D399" s="165">
        <v>0.11372549019607843</v>
      </c>
      <c r="E399" s="165">
        <v>0.11394891944990176</v>
      </c>
      <c r="F399" s="134">
        <v>6</v>
      </c>
      <c r="G399" s="165">
        <v>0.15</v>
      </c>
      <c r="H399" s="165">
        <v>0.15</v>
      </c>
      <c r="I399" s="134">
        <v>2</v>
      </c>
      <c r="J399" s="165">
        <v>0.11764705882352941</v>
      </c>
      <c r="K399" s="166">
        <v>0.11764705882352941</v>
      </c>
    </row>
    <row r="400" spans="1:11" ht="11.25">
      <c r="A400" s="134"/>
      <c r="B400" s="125" t="s">
        <v>117</v>
      </c>
      <c r="C400" s="123">
        <v>24</v>
      </c>
      <c r="D400" s="165">
        <v>0.047058823529411764</v>
      </c>
      <c r="E400" s="165">
        <v>0.047151277013752456</v>
      </c>
      <c r="F400" s="134">
        <v>2</v>
      </c>
      <c r="G400" s="165">
        <v>0.05</v>
      </c>
      <c r="H400" s="165">
        <v>0.05</v>
      </c>
      <c r="I400" s="134">
        <v>3</v>
      </c>
      <c r="J400" s="165">
        <v>0.17647058823529413</v>
      </c>
      <c r="K400" s="166">
        <v>0.17647058823529413</v>
      </c>
    </row>
    <row r="401" spans="1:11" ht="11.25">
      <c r="A401" s="134"/>
      <c r="B401" s="125" t="s">
        <v>118</v>
      </c>
      <c r="C401" s="123">
        <v>5</v>
      </c>
      <c r="D401" s="165">
        <v>0.00980392156862745</v>
      </c>
      <c r="E401" s="165">
        <v>0.009823182711198428</v>
      </c>
      <c r="F401" s="134">
        <v>1</v>
      </c>
      <c r="G401" s="165">
        <v>0.025</v>
      </c>
      <c r="H401" s="165">
        <v>0.025</v>
      </c>
      <c r="I401" s="134">
        <v>0</v>
      </c>
      <c r="J401" s="165">
        <v>0</v>
      </c>
      <c r="K401" s="166">
        <v>0</v>
      </c>
    </row>
    <row r="402" spans="1:11" ht="11.25">
      <c r="A402" s="134"/>
      <c r="B402" s="125" t="s">
        <v>119</v>
      </c>
      <c r="C402" s="123">
        <v>21</v>
      </c>
      <c r="D402" s="165">
        <v>0.041176470588235294</v>
      </c>
      <c r="E402" s="165">
        <v>0.0412573673870334</v>
      </c>
      <c r="F402" s="134">
        <v>4</v>
      </c>
      <c r="G402" s="165">
        <v>0.1</v>
      </c>
      <c r="H402" s="165">
        <v>0.1</v>
      </c>
      <c r="I402" s="134">
        <v>1</v>
      </c>
      <c r="J402" s="165">
        <v>0.058823529411764705</v>
      </c>
      <c r="K402" s="166">
        <v>0.058823529411764705</v>
      </c>
    </row>
    <row r="403" spans="1:11" ht="11.25">
      <c r="A403" s="134"/>
      <c r="B403" s="125" t="s">
        <v>109</v>
      </c>
      <c r="C403" s="123">
        <v>23</v>
      </c>
      <c r="D403" s="165">
        <v>0.045098039215686274</v>
      </c>
      <c r="E403" s="165">
        <v>0.04518664047151277</v>
      </c>
      <c r="F403" s="134">
        <v>1</v>
      </c>
      <c r="G403" s="165">
        <v>0.025</v>
      </c>
      <c r="H403" s="165">
        <v>0.025</v>
      </c>
      <c r="I403" s="134">
        <v>0</v>
      </c>
      <c r="J403" s="165">
        <v>0</v>
      </c>
      <c r="K403" s="166">
        <v>0</v>
      </c>
    </row>
    <row r="404" spans="1:11" ht="11.25">
      <c r="A404" s="139"/>
      <c r="B404" s="128" t="s">
        <v>104</v>
      </c>
      <c r="C404" s="127">
        <v>1</v>
      </c>
      <c r="D404" s="175">
        <v>0.00196078431372549</v>
      </c>
      <c r="E404" s="194" t="s">
        <v>105</v>
      </c>
      <c r="F404" s="139">
        <v>0</v>
      </c>
      <c r="G404" s="175">
        <v>0</v>
      </c>
      <c r="H404" s="194" t="s">
        <v>105</v>
      </c>
      <c r="I404" s="139">
        <v>0</v>
      </c>
      <c r="J404" s="175">
        <v>0</v>
      </c>
      <c r="K404" s="195" t="s">
        <v>105</v>
      </c>
    </row>
    <row r="405" spans="1:11" ht="11.25">
      <c r="A405" s="134" t="s">
        <v>120</v>
      </c>
      <c r="B405" s="125" t="s">
        <v>121</v>
      </c>
      <c r="C405" s="123"/>
      <c r="D405" s="165"/>
      <c r="E405" s="165"/>
      <c r="F405" s="134"/>
      <c r="G405" s="165"/>
      <c r="H405" s="165"/>
      <c r="I405" s="134"/>
      <c r="J405" s="165"/>
      <c r="K405" s="166"/>
    </row>
    <row r="406" spans="1:11" ht="11.25">
      <c r="A406" s="134"/>
      <c r="B406" s="125" t="s">
        <v>246</v>
      </c>
      <c r="C406" s="123">
        <v>138</v>
      </c>
      <c r="D406" s="165">
        <v>0.27058823529411763</v>
      </c>
      <c r="E406" s="165">
        <v>0.2727272727272727</v>
      </c>
      <c r="F406" s="134">
        <v>7</v>
      </c>
      <c r="G406" s="165">
        <v>0.175</v>
      </c>
      <c r="H406" s="165">
        <v>0.175</v>
      </c>
      <c r="I406" s="134">
        <v>5</v>
      </c>
      <c r="J406" s="165">
        <v>0.29411764705882354</v>
      </c>
      <c r="K406" s="166">
        <v>0.29411764705882354</v>
      </c>
    </row>
    <row r="407" spans="1:11" ht="11.25">
      <c r="A407" s="134"/>
      <c r="B407" s="125" t="s">
        <v>247</v>
      </c>
      <c r="C407" s="123">
        <v>199</v>
      </c>
      <c r="D407" s="165">
        <v>0.39019607843137255</v>
      </c>
      <c r="E407" s="165">
        <v>0.3932806324110672</v>
      </c>
      <c r="F407" s="134">
        <v>14</v>
      </c>
      <c r="G407" s="165">
        <v>0.35</v>
      </c>
      <c r="H407" s="165">
        <v>0.35</v>
      </c>
      <c r="I407" s="134">
        <v>10</v>
      </c>
      <c r="J407" s="165">
        <v>0.5882352941176471</v>
      </c>
      <c r="K407" s="166">
        <v>0.5882352941176471</v>
      </c>
    </row>
    <row r="408" spans="1:11" ht="11.25">
      <c r="A408" s="134"/>
      <c r="B408" s="125" t="s">
        <v>248</v>
      </c>
      <c r="C408" s="123">
        <v>113</v>
      </c>
      <c r="D408" s="165">
        <v>0.22156862745098038</v>
      </c>
      <c r="E408" s="165">
        <v>0.22332015810276679</v>
      </c>
      <c r="F408" s="134">
        <v>14</v>
      </c>
      <c r="G408" s="165">
        <v>0.35</v>
      </c>
      <c r="H408" s="165">
        <v>0.35</v>
      </c>
      <c r="I408" s="134">
        <v>1</v>
      </c>
      <c r="J408" s="165">
        <v>0.058823529411764705</v>
      </c>
      <c r="K408" s="166">
        <v>0.058823529411764705</v>
      </c>
    </row>
    <row r="409" spans="1:11" ht="11.25">
      <c r="A409" s="134"/>
      <c r="B409" s="125" t="s">
        <v>249</v>
      </c>
      <c r="C409" s="123">
        <v>24</v>
      </c>
      <c r="D409" s="165">
        <v>0.047058823529411764</v>
      </c>
      <c r="E409" s="165">
        <v>0.04743083003952569</v>
      </c>
      <c r="F409" s="134">
        <v>4</v>
      </c>
      <c r="G409" s="165">
        <v>0.1</v>
      </c>
      <c r="H409" s="165">
        <v>0.1</v>
      </c>
      <c r="I409" s="134">
        <v>0</v>
      </c>
      <c r="J409" s="165">
        <v>0</v>
      </c>
      <c r="K409" s="166">
        <v>0</v>
      </c>
    </row>
    <row r="410" spans="1:11" ht="11.25">
      <c r="A410" s="134"/>
      <c r="B410" s="125" t="s">
        <v>250</v>
      </c>
      <c r="C410" s="123">
        <v>18</v>
      </c>
      <c r="D410" s="165">
        <v>0.03529411764705882</v>
      </c>
      <c r="E410" s="165">
        <v>0.03557312252964427</v>
      </c>
      <c r="F410" s="134">
        <v>1</v>
      </c>
      <c r="G410" s="165">
        <v>0.025</v>
      </c>
      <c r="H410" s="165">
        <v>0.025</v>
      </c>
      <c r="I410" s="134">
        <v>1</v>
      </c>
      <c r="J410" s="165">
        <v>0.058823529411764705</v>
      </c>
      <c r="K410" s="166">
        <v>0.058823529411764705</v>
      </c>
    </row>
    <row r="411" spans="1:11" ht="11.25">
      <c r="A411" s="134"/>
      <c r="B411" s="125" t="s">
        <v>251</v>
      </c>
      <c r="C411" s="123">
        <v>14</v>
      </c>
      <c r="D411" s="165">
        <v>0.027450980392156862</v>
      </c>
      <c r="E411" s="165">
        <v>0.02766798418972332</v>
      </c>
      <c r="F411" s="134">
        <v>0</v>
      </c>
      <c r="G411" s="165">
        <v>0</v>
      </c>
      <c r="H411" s="165">
        <v>0</v>
      </c>
      <c r="I411" s="134">
        <v>0</v>
      </c>
      <c r="J411" s="165">
        <v>0</v>
      </c>
      <c r="K411" s="166">
        <v>0</v>
      </c>
    </row>
    <row r="412" spans="1:11" ht="11.25">
      <c r="A412" s="139"/>
      <c r="B412" s="128" t="s">
        <v>243</v>
      </c>
      <c r="C412" s="127">
        <v>4</v>
      </c>
      <c r="D412" s="175">
        <v>0.00784313725490196</v>
      </c>
      <c r="E412" s="194" t="s">
        <v>105</v>
      </c>
      <c r="F412" s="139">
        <v>0</v>
      </c>
      <c r="G412" s="175">
        <v>0</v>
      </c>
      <c r="H412" s="194" t="s">
        <v>105</v>
      </c>
      <c r="I412" s="139">
        <v>0</v>
      </c>
      <c r="J412" s="175">
        <v>0</v>
      </c>
      <c r="K412" s="195" t="s">
        <v>105</v>
      </c>
    </row>
    <row r="413" spans="1:11" ht="11.25">
      <c r="A413" s="129" t="s">
        <v>130</v>
      </c>
      <c r="B413" s="130" t="s">
        <v>131</v>
      </c>
      <c r="C413" s="129"/>
      <c r="D413" s="152"/>
      <c r="E413" s="159"/>
      <c r="F413" s="129"/>
      <c r="G413" s="152"/>
      <c r="H413" s="159"/>
      <c r="I413" s="129"/>
      <c r="J413" s="152"/>
      <c r="K413" s="159"/>
    </row>
    <row r="414" spans="1:11" ht="11.25">
      <c r="A414" s="134"/>
      <c r="B414" s="219" t="s">
        <v>132</v>
      </c>
      <c r="C414" s="134">
        <v>222</v>
      </c>
      <c r="D414" s="165">
        <v>0.43529411764705883</v>
      </c>
      <c r="E414" s="166">
        <v>0.43700787401574803</v>
      </c>
      <c r="F414" s="134">
        <v>18</v>
      </c>
      <c r="G414" s="165">
        <v>0.45</v>
      </c>
      <c r="H414" s="166">
        <v>0.45</v>
      </c>
      <c r="I414" s="134">
        <v>11</v>
      </c>
      <c r="J414" s="165">
        <v>0.6470588235294118</v>
      </c>
      <c r="K414" s="166">
        <v>0.6470588235294118</v>
      </c>
    </row>
    <row r="415" spans="1:11" ht="11.25">
      <c r="A415" s="134"/>
      <c r="B415" s="125" t="s">
        <v>133</v>
      </c>
      <c r="C415" s="134">
        <v>140</v>
      </c>
      <c r="D415" s="165">
        <v>0.27450980392156865</v>
      </c>
      <c r="E415" s="166">
        <v>0.2755905511811024</v>
      </c>
      <c r="F415" s="134">
        <v>8</v>
      </c>
      <c r="G415" s="165">
        <v>0.2</v>
      </c>
      <c r="H415" s="166">
        <v>0.2</v>
      </c>
      <c r="I415" s="134">
        <v>4</v>
      </c>
      <c r="J415" s="165">
        <v>0.23529411764705882</v>
      </c>
      <c r="K415" s="166">
        <v>0.23529411764705882</v>
      </c>
    </row>
    <row r="416" spans="1:11" ht="11.25">
      <c r="A416" s="134"/>
      <c r="B416" s="125" t="s">
        <v>134</v>
      </c>
      <c r="C416" s="134">
        <v>13</v>
      </c>
      <c r="D416" s="165">
        <v>0.025490196078431372</v>
      </c>
      <c r="E416" s="166">
        <v>0.025590551181102362</v>
      </c>
      <c r="F416" s="134">
        <v>0</v>
      </c>
      <c r="G416" s="165">
        <v>0</v>
      </c>
      <c r="H416" s="166">
        <v>0</v>
      </c>
      <c r="I416" s="134">
        <v>0</v>
      </c>
      <c r="J416" s="165">
        <v>0</v>
      </c>
      <c r="K416" s="166">
        <v>0</v>
      </c>
    </row>
    <row r="417" spans="1:11" ht="11.25">
      <c r="A417" s="134"/>
      <c r="B417" s="125" t="s">
        <v>135</v>
      </c>
      <c r="C417" s="134">
        <v>55</v>
      </c>
      <c r="D417" s="165">
        <v>0.10784313725490197</v>
      </c>
      <c r="E417" s="166">
        <v>0.10826771653543307</v>
      </c>
      <c r="F417" s="134">
        <v>4</v>
      </c>
      <c r="G417" s="165">
        <v>0.1</v>
      </c>
      <c r="H417" s="166">
        <v>0.1</v>
      </c>
      <c r="I417" s="134">
        <v>0</v>
      </c>
      <c r="J417" s="165">
        <v>0</v>
      </c>
      <c r="K417" s="166">
        <v>0</v>
      </c>
    </row>
    <row r="418" spans="1:11" ht="11.25">
      <c r="A418" s="134" t="s">
        <v>66</v>
      </c>
      <c r="B418" s="220" t="s">
        <v>136</v>
      </c>
      <c r="C418" s="155">
        <v>78</v>
      </c>
      <c r="D418" s="165">
        <v>0.15294117647058825</v>
      </c>
      <c r="E418" s="166">
        <v>0.15354330708661418</v>
      </c>
      <c r="F418" s="155">
        <v>10</v>
      </c>
      <c r="G418" s="165">
        <v>0.25</v>
      </c>
      <c r="H418" s="166">
        <v>0.25</v>
      </c>
      <c r="I418" s="155">
        <v>2</v>
      </c>
      <c r="J418" s="165">
        <v>0.11764705882352941</v>
      </c>
      <c r="K418" s="166">
        <v>0.11764705882352941</v>
      </c>
    </row>
    <row r="419" spans="1:11" ht="11.25">
      <c r="A419" s="139"/>
      <c r="B419" s="221" t="s">
        <v>104</v>
      </c>
      <c r="C419" s="162">
        <v>2</v>
      </c>
      <c r="D419" s="175">
        <v>0.00392156862745098</v>
      </c>
      <c r="E419" s="195" t="s">
        <v>105</v>
      </c>
      <c r="F419" s="162">
        <v>0</v>
      </c>
      <c r="G419" s="175">
        <v>0</v>
      </c>
      <c r="H419" s="195" t="s">
        <v>105</v>
      </c>
      <c r="I419" s="162">
        <v>0</v>
      </c>
      <c r="J419" s="175">
        <v>0</v>
      </c>
      <c r="K419" s="195" t="s">
        <v>105</v>
      </c>
    </row>
    <row r="420" spans="1:11" ht="11.25">
      <c r="A420" s="129" t="str">
        <f>"6."</f>
        <v>6.</v>
      </c>
      <c r="B420" s="158" t="s">
        <v>272</v>
      </c>
      <c r="C420" s="129"/>
      <c r="D420" s="152"/>
      <c r="E420" s="159"/>
      <c r="F420" s="129"/>
      <c r="G420" s="152"/>
      <c r="H420" s="159"/>
      <c r="I420" s="129"/>
      <c r="J420" s="152"/>
      <c r="K420" s="159"/>
    </row>
    <row r="421" spans="1:11" ht="11.25">
      <c r="A421" s="134"/>
      <c r="B421" s="160" t="s">
        <v>138</v>
      </c>
      <c r="C421" s="134">
        <v>139</v>
      </c>
      <c r="D421" s="165">
        <v>0.2725490196078431</v>
      </c>
      <c r="E421" s="145">
        <v>0.2736220472440945</v>
      </c>
      <c r="F421" s="134">
        <v>12</v>
      </c>
      <c r="G421" s="144">
        <v>0.3</v>
      </c>
      <c r="H421" s="145">
        <v>0.3</v>
      </c>
      <c r="I421" s="134">
        <v>1</v>
      </c>
      <c r="J421" s="144">
        <v>0.058823529411764705</v>
      </c>
      <c r="K421" s="145">
        <v>0.058823529411764705</v>
      </c>
    </row>
    <row r="422" spans="1:11" ht="11.25">
      <c r="A422" s="134"/>
      <c r="B422" s="160" t="s">
        <v>139</v>
      </c>
      <c r="C422" s="134">
        <v>97</v>
      </c>
      <c r="D422" s="165">
        <v>0.19019607843137254</v>
      </c>
      <c r="E422" s="145">
        <v>0.19094488188976377</v>
      </c>
      <c r="F422" s="134">
        <v>6</v>
      </c>
      <c r="G422" s="144">
        <v>0.15</v>
      </c>
      <c r="H422" s="145">
        <v>0.15</v>
      </c>
      <c r="I422" s="134">
        <v>3</v>
      </c>
      <c r="J422" s="144">
        <v>0.17647058823529413</v>
      </c>
      <c r="K422" s="145">
        <v>0.17647058823529413</v>
      </c>
    </row>
    <row r="423" spans="1:11" ht="11.25">
      <c r="A423" s="134"/>
      <c r="B423" s="160" t="s">
        <v>289</v>
      </c>
      <c r="C423" s="134">
        <v>2</v>
      </c>
      <c r="D423" s="165">
        <v>0.00392156862745098</v>
      </c>
      <c r="E423" s="145">
        <v>0.003937007874015748</v>
      </c>
      <c r="F423" s="134">
        <v>0</v>
      </c>
      <c r="G423" s="144">
        <v>0</v>
      </c>
      <c r="H423" s="145">
        <v>0</v>
      </c>
      <c r="I423" s="134">
        <v>0</v>
      </c>
      <c r="J423" s="144">
        <v>0</v>
      </c>
      <c r="K423" s="145">
        <v>0</v>
      </c>
    </row>
    <row r="424" spans="1:11" ht="11.25">
      <c r="A424" s="134"/>
      <c r="B424" s="160" t="s">
        <v>140</v>
      </c>
      <c r="C424" s="134">
        <v>36</v>
      </c>
      <c r="D424" s="165">
        <v>0.07058823529411765</v>
      </c>
      <c r="E424" s="145">
        <v>0.07086614173228346</v>
      </c>
      <c r="F424" s="134">
        <v>5</v>
      </c>
      <c r="G424" s="144">
        <v>0.125</v>
      </c>
      <c r="H424" s="145">
        <v>0.125</v>
      </c>
      <c r="I424" s="134">
        <v>0</v>
      </c>
      <c r="J424" s="144">
        <v>0</v>
      </c>
      <c r="K424" s="145">
        <v>0</v>
      </c>
    </row>
    <row r="425" spans="1:11" ht="11.25">
      <c r="A425" s="155"/>
      <c r="B425" s="160" t="s">
        <v>141</v>
      </c>
      <c r="C425" s="155">
        <v>75</v>
      </c>
      <c r="D425" s="165">
        <v>0.14705882352941177</v>
      </c>
      <c r="E425" s="145">
        <v>0.14763779527559054</v>
      </c>
      <c r="F425" s="155">
        <v>4</v>
      </c>
      <c r="G425" s="144">
        <v>0.1</v>
      </c>
      <c r="H425" s="145">
        <v>0.1</v>
      </c>
      <c r="I425" s="155">
        <v>4</v>
      </c>
      <c r="J425" s="144">
        <v>0.23529411764705882</v>
      </c>
      <c r="K425" s="145">
        <v>0.23529411764705882</v>
      </c>
    </row>
    <row r="426" spans="1:11" ht="11.25">
      <c r="A426" s="155"/>
      <c r="B426" s="160" t="s">
        <v>142</v>
      </c>
      <c r="C426" s="155">
        <v>90</v>
      </c>
      <c r="D426" s="165">
        <v>0.17647058823529413</v>
      </c>
      <c r="E426" s="145">
        <v>0.17716535433070865</v>
      </c>
      <c r="F426" s="155">
        <v>7</v>
      </c>
      <c r="G426" s="144">
        <v>0.175</v>
      </c>
      <c r="H426" s="145">
        <v>0.175</v>
      </c>
      <c r="I426" s="155">
        <v>5</v>
      </c>
      <c r="J426" s="144">
        <v>0.29411764705882354</v>
      </c>
      <c r="K426" s="145">
        <v>0.29411764705882354</v>
      </c>
    </row>
    <row r="427" spans="1:11" ht="11.25">
      <c r="A427" s="155"/>
      <c r="B427" s="160" t="s">
        <v>143</v>
      </c>
      <c r="C427" s="155">
        <v>45</v>
      </c>
      <c r="D427" s="165">
        <v>0.08823529411764706</v>
      </c>
      <c r="E427" s="145">
        <v>0.08858267716535433</v>
      </c>
      <c r="F427" s="155">
        <v>3</v>
      </c>
      <c r="G427" s="144">
        <v>0.075</v>
      </c>
      <c r="H427" s="145">
        <v>0.075</v>
      </c>
      <c r="I427" s="155">
        <v>2</v>
      </c>
      <c r="J427" s="144">
        <v>0.11764705882352941</v>
      </c>
      <c r="K427" s="145">
        <v>0.11764705882352941</v>
      </c>
    </row>
    <row r="428" spans="1:11" ht="11.25">
      <c r="A428" s="155"/>
      <c r="B428" s="160" t="s">
        <v>144</v>
      </c>
      <c r="C428" s="155">
        <v>24</v>
      </c>
      <c r="D428" s="165">
        <v>0.047058823529411764</v>
      </c>
      <c r="E428" s="145">
        <v>0.047244094488188976</v>
      </c>
      <c r="F428" s="155">
        <v>3</v>
      </c>
      <c r="G428" s="144">
        <v>0.075</v>
      </c>
      <c r="H428" s="145">
        <v>0.075</v>
      </c>
      <c r="I428" s="155">
        <v>2</v>
      </c>
      <c r="J428" s="144">
        <v>0.11764705882352941</v>
      </c>
      <c r="K428" s="145">
        <v>0.11764705882352941</v>
      </c>
    </row>
    <row r="429" spans="1:11" ht="11.25">
      <c r="A429" s="162"/>
      <c r="B429" s="163" t="s">
        <v>104</v>
      </c>
      <c r="C429" s="139">
        <v>2</v>
      </c>
      <c r="D429" s="175">
        <v>0.00392156862745098</v>
      </c>
      <c r="E429" s="157" t="s">
        <v>105</v>
      </c>
      <c r="F429" s="139">
        <v>0</v>
      </c>
      <c r="G429" s="143">
        <v>0</v>
      </c>
      <c r="H429" s="157" t="s">
        <v>105</v>
      </c>
      <c r="I429" s="139">
        <v>0</v>
      </c>
      <c r="J429" s="143">
        <v>0</v>
      </c>
      <c r="K429" s="157" t="s">
        <v>105</v>
      </c>
    </row>
    <row r="430" spans="1:11" ht="11.25">
      <c r="A430" s="201" t="s">
        <v>270</v>
      </c>
      <c r="B430" s="202"/>
      <c r="C430" s="202"/>
      <c r="D430" s="215"/>
      <c r="E430" s="216"/>
      <c r="F430" s="202"/>
      <c r="G430" s="215"/>
      <c r="H430" s="216"/>
      <c r="I430" s="202"/>
      <c r="J430" s="215"/>
      <c r="K430" s="217"/>
    </row>
    <row r="431" spans="1:11" ht="43.5" customHeight="1">
      <c r="A431" s="123"/>
      <c r="B431" s="123"/>
      <c r="C431" s="123"/>
      <c r="D431" s="165"/>
      <c r="E431" s="222"/>
      <c r="F431" s="123"/>
      <c r="G431" s="165"/>
      <c r="H431" s="222"/>
      <c r="I431" s="123"/>
      <c r="J431" s="165"/>
      <c r="K431" s="222"/>
    </row>
    <row r="432" spans="1:11" ht="12.75">
      <c r="A432" s="117" t="s">
        <v>61</v>
      </c>
      <c r="B432" s="118"/>
      <c r="C432" s="118"/>
      <c r="D432" s="118"/>
      <c r="E432" s="118"/>
      <c r="F432" s="118"/>
      <c r="G432" s="118"/>
      <c r="H432" s="118"/>
      <c r="I432" s="118"/>
      <c r="J432" s="118"/>
      <c r="K432" s="120" t="s">
        <v>273</v>
      </c>
    </row>
    <row r="433" spans="1:11" ht="12.75">
      <c r="A433" s="122" t="s">
        <v>67</v>
      </c>
      <c r="B433" s="123"/>
      <c r="C433" s="123"/>
      <c r="D433" s="123"/>
      <c r="E433" s="123"/>
      <c r="F433" s="123"/>
      <c r="G433" s="123"/>
      <c r="H433" s="123"/>
      <c r="I433" s="123"/>
      <c r="J433" s="123"/>
      <c r="K433" s="125"/>
    </row>
    <row r="434" spans="1:11" ht="12.75">
      <c r="A434" s="122" t="s">
        <v>92</v>
      </c>
      <c r="B434" s="123"/>
      <c r="C434" s="123"/>
      <c r="D434" s="123"/>
      <c r="E434" s="123"/>
      <c r="F434" s="123"/>
      <c r="G434" s="123"/>
      <c r="H434" s="123"/>
      <c r="I434" s="123"/>
      <c r="J434" s="123"/>
      <c r="K434" s="125"/>
    </row>
    <row r="435" spans="1:11" ht="12.75">
      <c r="A435" s="173" t="s">
        <v>80</v>
      </c>
      <c r="B435" s="127"/>
      <c r="C435" s="127"/>
      <c r="D435" s="127"/>
      <c r="E435" s="127"/>
      <c r="F435" s="127"/>
      <c r="G435" s="127"/>
      <c r="H435" s="127"/>
      <c r="I435" s="127"/>
      <c r="J435" s="127"/>
      <c r="K435" s="128"/>
    </row>
    <row r="436" spans="1:11" ht="12.75">
      <c r="A436" s="129"/>
      <c r="B436" s="130"/>
      <c r="C436" s="208" t="s">
        <v>20</v>
      </c>
      <c r="D436" s="218"/>
      <c r="E436" s="218"/>
      <c r="F436" s="210" t="s">
        <v>60</v>
      </c>
      <c r="G436" s="218"/>
      <c r="H436" s="218"/>
      <c r="I436" s="210" t="s">
        <v>268</v>
      </c>
      <c r="J436" s="218"/>
      <c r="K436" s="223"/>
    </row>
    <row r="437" spans="1:11" ht="11.25">
      <c r="A437" s="134"/>
      <c r="B437" s="125"/>
      <c r="C437" s="187"/>
      <c r="D437" s="187" t="s">
        <v>15</v>
      </c>
      <c r="E437" s="187" t="s">
        <v>15</v>
      </c>
      <c r="F437" s="213"/>
      <c r="G437" s="187" t="s">
        <v>15</v>
      </c>
      <c r="H437" s="187" t="s">
        <v>15</v>
      </c>
      <c r="I437" s="213"/>
      <c r="J437" s="187" t="s">
        <v>15</v>
      </c>
      <c r="K437" s="189" t="s">
        <v>15</v>
      </c>
    </row>
    <row r="438" spans="1:11" ht="12.75">
      <c r="A438" s="190" t="s">
        <v>269</v>
      </c>
      <c r="B438" s="214"/>
      <c r="C438" s="187"/>
      <c r="D438" s="187" t="s">
        <v>94</v>
      </c>
      <c r="E438" s="187" t="s">
        <v>95</v>
      </c>
      <c r="F438" s="213"/>
      <c r="G438" s="187" t="s">
        <v>94</v>
      </c>
      <c r="H438" s="187" t="s">
        <v>95</v>
      </c>
      <c r="I438" s="213"/>
      <c r="J438" s="187" t="s">
        <v>94</v>
      </c>
      <c r="K438" s="189" t="s">
        <v>95</v>
      </c>
    </row>
    <row r="439" spans="1:11" ht="11.25">
      <c r="A439" s="139"/>
      <c r="B439" s="128"/>
      <c r="C439" s="191" t="s">
        <v>14</v>
      </c>
      <c r="D439" s="191" t="s">
        <v>96</v>
      </c>
      <c r="E439" s="191" t="s">
        <v>96</v>
      </c>
      <c r="F439" s="192" t="s">
        <v>14</v>
      </c>
      <c r="G439" s="191" t="s">
        <v>96</v>
      </c>
      <c r="H439" s="191" t="s">
        <v>96</v>
      </c>
      <c r="I439" s="192" t="s">
        <v>14</v>
      </c>
      <c r="J439" s="191" t="s">
        <v>96</v>
      </c>
      <c r="K439" s="193" t="s">
        <v>96</v>
      </c>
    </row>
    <row r="440" spans="1:11" ht="11.25">
      <c r="A440" s="134" t="str">
        <f>"7."</f>
        <v>7.</v>
      </c>
      <c r="B440" s="161" t="s">
        <v>145</v>
      </c>
      <c r="C440" s="123"/>
      <c r="D440" s="165"/>
      <c r="E440" s="165"/>
      <c r="F440" s="134"/>
      <c r="G440" s="165"/>
      <c r="H440" s="165"/>
      <c r="I440" s="134"/>
      <c r="J440" s="165"/>
      <c r="K440" s="166"/>
    </row>
    <row r="441" spans="1:11" ht="11.25">
      <c r="A441" s="134"/>
      <c r="B441" s="161" t="s">
        <v>274</v>
      </c>
      <c r="C441" s="123" t="s">
        <v>275</v>
      </c>
      <c r="D441" s="165"/>
      <c r="E441" s="165"/>
      <c r="F441" s="134" t="s">
        <v>276</v>
      </c>
      <c r="G441" s="165"/>
      <c r="H441" s="165"/>
      <c r="I441" s="134" t="s">
        <v>277</v>
      </c>
      <c r="J441" s="165"/>
      <c r="K441" s="166"/>
    </row>
    <row r="442" spans="1:11" ht="11.25">
      <c r="A442" s="134"/>
      <c r="B442" s="160" t="s">
        <v>148</v>
      </c>
      <c r="C442" s="134">
        <v>22</v>
      </c>
      <c r="D442" s="165">
        <v>0.052884615384615384</v>
      </c>
      <c r="E442" s="165">
        <v>0.05527638190954774</v>
      </c>
      <c r="F442" s="134">
        <v>2</v>
      </c>
      <c r="G442" s="165">
        <v>0.06060606060606061</v>
      </c>
      <c r="H442" s="165">
        <v>0.06666666666666667</v>
      </c>
      <c r="I442" s="134">
        <v>1</v>
      </c>
      <c r="J442" s="165">
        <v>0.06666666666666667</v>
      </c>
      <c r="K442" s="166">
        <v>0.07692307692307693</v>
      </c>
    </row>
    <row r="443" spans="1:11" ht="11.25">
      <c r="A443" s="134"/>
      <c r="B443" s="160" t="s">
        <v>149</v>
      </c>
      <c r="C443" s="134">
        <v>23</v>
      </c>
      <c r="D443" s="165">
        <v>0.055288461538461536</v>
      </c>
      <c r="E443" s="165">
        <v>0.05778894472361809</v>
      </c>
      <c r="F443" s="134">
        <v>1</v>
      </c>
      <c r="G443" s="165">
        <v>0.030303030303030304</v>
      </c>
      <c r="H443" s="165">
        <v>0.03333333333333333</v>
      </c>
      <c r="I443" s="134">
        <v>1</v>
      </c>
      <c r="J443" s="165">
        <v>0.06666666666666667</v>
      </c>
      <c r="K443" s="166">
        <v>0.07692307692307693</v>
      </c>
    </row>
    <row r="444" spans="1:11" ht="11.25">
      <c r="A444" s="134"/>
      <c r="B444" s="160" t="s">
        <v>150</v>
      </c>
      <c r="C444" s="134">
        <v>70</v>
      </c>
      <c r="D444" s="165">
        <v>0.16826923076923078</v>
      </c>
      <c r="E444" s="165">
        <v>0.17587939698492464</v>
      </c>
      <c r="F444" s="134">
        <v>3</v>
      </c>
      <c r="G444" s="165">
        <v>0.09090909090909091</v>
      </c>
      <c r="H444" s="165">
        <v>0.1</v>
      </c>
      <c r="I444" s="134">
        <v>2</v>
      </c>
      <c r="J444" s="165">
        <v>0.13333333333333333</v>
      </c>
      <c r="K444" s="166">
        <v>0.15384615384615385</v>
      </c>
    </row>
    <row r="445" spans="1:11" ht="11.25">
      <c r="A445" s="134"/>
      <c r="B445" s="160" t="s">
        <v>151</v>
      </c>
      <c r="C445" s="134">
        <v>66</v>
      </c>
      <c r="D445" s="165">
        <v>0.15865384615384615</v>
      </c>
      <c r="E445" s="165">
        <v>0.1658291457286432</v>
      </c>
      <c r="F445" s="134">
        <v>7</v>
      </c>
      <c r="G445" s="165">
        <v>0.21212121212121213</v>
      </c>
      <c r="H445" s="165">
        <v>0.23333333333333334</v>
      </c>
      <c r="I445" s="134">
        <v>5</v>
      </c>
      <c r="J445" s="165">
        <v>0.3333333333333333</v>
      </c>
      <c r="K445" s="166">
        <v>0.38461538461538464</v>
      </c>
    </row>
    <row r="446" spans="1:11" ht="11.25">
      <c r="A446" s="134"/>
      <c r="B446" s="160" t="s">
        <v>152</v>
      </c>
      <c r="C446" s="134">
        <v>88</v>
      </c>
      <c r="D446" s="165">
        <v>0.21153846153846154</v>
      </c>
      <c r="E446" s="165">
        <v>0.22110552763819097</v>
      </c>
      <c r="F446" s="134">
        <v>8</v>
      </c>
      <c r="G446" s="165">
        <v>0.24242424242424243</v>
      </c>
      <c r="H446" s="165">
        <v>0.26666666666666666</v>
      </c>
      <c r="I446" s="134">
        <v>3</v>
      </c>
      <c r="J446" s="165">
        <v>0.2</v>
      </c>
      <c r="K446" s="166">
        <v>0.23076923076923078</v>
      </c>
    </row>
    <row r="447" spans="1:11" ht="11.25">
      <c r="A447" s="134"/>
      <c r="B447" s="160" t="s">
        <v>153</v>
      </c>
      <c r="C447" s="134">
        <v>48</v>
      </c>
      <c r="D447" s="165">
        <v>0.11538461538461539</v>
      </c>
      <c r="E447" s="165">
        <v>0.12060301507537688</v>
      </c>
      <c r="F447" s="134">
        <v>3</v>
      </c>
      <c r="G447" s="165">
        <v>0.09090909090909091</v>
      </c>
      <c r="H447" s="165">
        <v>0.1</v>
      </c>
      <c r="I447" s="134">
        <v>3</v>
      </c>
      <c r="J447" s="165">
        <v>0.2</v>
      </c>
      <c r="K447" s="166">
        <v>0.23076923076923078</v>
      </c>
    </row>
    <row r="448" spans="1:11" ht="11.25">
      <c r="A448" s="134"/>
      <c r="B448" s="160" t="s">
        <v>154</v>
      </c>
      <c r="C448" s="134">
        <v>81</v>
      </c>
      <c r="D448" s="165">
        <v>0.19471153846153846</v>
      </c>
      <c r="E448" s="165">
        <v>0.20351758793969849</v>
      </c>
      <c r="F448" s="134">
        <v>6</v>
      </c>
      <c r="G448" s="165">
        <v>0.18181818181818182</v>
      </c>
      <c r="H448" s="165">
        <v>0.2</v>
      </c>
      <c r="I448" s="134">
        <v>0</v>
      </c>
      <c r="J448" s="165">
        <v>0</v>
      </c>
      <c r="K448" s="166">
        <v>0</v>
      </c>
    </row>
    <row r="449" spans="1:11" ht="11.25">
      <c r="A449" s="134"/>
      <c r="B449" s="160" t="s">
        <v>155</v>
      </c>
      <c r="C449" s="134">
        <v>18</v>
      </c>
      <c r="D449" s="165">
        <v>0.04326923076923077</v>
      </c>
      <c r="E449" s="222" t="s">
        <v>105</v>
      </c>
      <c r="F449" s="134">
        <v>3</v>
      </c>
      <c r="G449" s="165">
        <v>0.09090909090909091</v>
      </c>
      <c r="H449" s="222" t="s">
        <v>105</v>
      </c>
      <c r="I449" s="134">
        <v>2</v>
      </c>
      <c r="J449" s="165">
        <v>0.13333333333333333</v>
      </c>
      <c r="K449" s="200" t="s">
        <v>105</v>
      </c>
    </row>
    <row r="450" spans="1:12" ht="5.25" customHeight="1">
      <c r="A450" s="134"/>
      <c r="B450" s="160"/>
      <c r="C450" s="134"/>
      <c r="D450" s="165"/>
      <c r="E450" s="165"/>
      <c r="F450" s="134"/>
      <c r="G450" s="165"/>
      <c r="H450" s="165"/>
      <c r="I450" s="134"/>
      <c r="J450" s="165"/>
      <c r="K450" s="166"/>
      <c r="L450" s="134"/>
    </row>
    <row r="451" spans="1:12" ht="11.25">
      <c r="A451" s="134"/>
      <c r="B451" s="160" t="s">
        <v>278</v>
      </c>
      <c r="C451" s="134" t="s">
        <v>279</v>
      </c>
      <c r="D451" s="165"/>
      <c r="E451" s="165"/>
      <c r="F451" s="134" t="s">
        <v>280</v>
      </c>
      <c r="G451" s="165"/>
      <c r="H451" s="165"/>
      <c r="I451" s="134" t="s">
        <v>281</v>
      </c>
      <c r="J451" s="165"/>
      <c r="K451" s="166"/>
      <c r="L451" s="134"/>
    </row>
    <row r="452" spans="1:12" ht="11.25">
      <c r="A452" s="134"/>
      <c r="B452" s="160" t="s">
        <v>158</v>
      </c>
      <c r="C452" s="134">
        <v>3</v>
      </c>
      <c r="D452" s="165">
        <v>0.031914893617021274</v>
      </c>
      <c r="E452" s="165">
        <v>0.03896103896103896</v>
      </c>
      <c r="F452" s="134">
        <v>0</v>
      </c>
      <c r="G452" s="222">
        <v>0</v>
      </c>
      <c r="H452" s="165">
        <v>0</v>
      </c>
      <c r="I452" s="134">
        <v>0</v>
      </c>
      <c r="J452" s="222">
        <v>0</v>
      </c>
      <c r="K452" s="166">
        <v>0</v>
      </c>
      <c r="L452" s="134"/>
    </row>
    <row r="453" spans="1:12" ht="11.25">
      <c r="A453" s="134"/>
      <c r="B453" s="160" t="s">
        <v>159</v>
      </c>
      <c r="C453" s="134">
        <v>19</v>
      </c>
      <c r="D453" s="165">
        <v>0.20212765957446807</v>
      </c>
      <c r="E453" s="165">
        <v>0.24675324675324675</v>
      </c>
      <c r="F453" s="134">
        <v>3</v>
      </c>
      <c r="G453" s="222">
        <v>0.42857142857142855</v>
      </c>
      <c r="H453" s="165">
        <v>0.75</v>
      </c>
      <c r="I453" s="134">
        <v>0</v>
      </c>
      <c r="J453" s="222">
        <v>0</v>
      </c>
      <c r="K453" s="166">
        <v>0</v>
      </c>
      <c r="L453" s="134"/>
    </row>
    <row r="454" spans="1:12" ht="11.25">
      <c r="A454" s="134"/>
      <c r="B454" s="160" t="s">
        <v>160</v>
      </c>
      <c r="C454" s="134">
        <v>20</v>
      </c>
      <c r="D454" s="165">
        <v>0.2127659574468085</v>
      </c>
      <c r="E454" s="165">
        <v>0.2597402597402597</v>
      </c>
      <c r="F454" s="134">
        <v>0</v>
      </c>
      <c r="G454" s="222">
        <v>0</v>
      </c>
      <c r="H454" s="165">
        <v>0</v>
      </c>
      <c r="I454" s="134">
        <v>1</v>
      </c>
      <c r="J454" s="222">
        <v>0.5</v>
      </c>
      <c r="K454" s="166">
        <v>1</v>
      </c>
      <c r="L454" s="134"/>
    </row>
    <row r="455" spans="1:12" ht="11.25">
      <c r="A455" s="134"/>
      <c r="B455" s="160" t="s">
        <v>161</v>
      </c>
      <c r="C455" s="134">
        <v>17</v>
      </c>
      <c r="D455" s="165">
        <v>0.18085106382978725</v>
      </c>
      <c r="E455" s="165">
        <v>0.22077922077922077</v>
      </c>
      <c r="F455" s="134">
        <v>0</v>
      </c>
      <c r="G455" s="222">
        <v>0</v>
      </c>
      <c r="H455" s="165">
        <v>0</v>
      </c>
      <c r="I455" s="134">
        <v>0</v>
      </c>
      <c r="J455" s="222">
        <v>0</v>
      </c>
      <c r="K455" s="166">
        <v>0</v>
      </c>
      <c r="L455" s="134"/>
    </row>
    <row r="456" spans="1:12" ht="11.25">
      <c r="A456" s="134"/>
      <c r="B456" s="160" t="s">
        <v>162</v>
      </c>
      <c r="C456" s="134">
        <v>18</v>
      </c>
      <c r="D456" s="165">
        <v>0.19148936170212766</v>
      </c>
      <c r="E456" s="165">
        <v>0.23376623376623376</v>
      </c>
      <c r="F456" s="134">
        <v>1</v>
      </c>
      <c r="G456" s="222">
        <v>0.14285714285714285</v>
      </c>
      <c r="H456" s="165">
        <v>0.25</v>
      </c>
      <c r="I456" s="134">
        <v>0</v>
      </c>
      <c r="J456" s="222">
        <v>0</v>
      </c>
      <c r="K456" s="166">
        <v>0</v>
      </c>
      <c r="L456" s="134"/>
    </row>
    <row r="457" spans="1:12" ht="11.25">
      <c r="A457" s="134"/>
      <c r="B457" s="160" t="s">
        <v>155</v>
      </c>
      <c r="C457" s="139">
        <v>17</v>
      </c>
      <c r="D457" s="175">
        <v>0.18085106382978725</v>
      </c>
      <c r="E457" s="195" t="s">
        <v>105</v>
      </c>
      <c r="F457" s="134">
        <v>3</v>
      </c>
      <c r="G457" s="222">
        <v>0.42857142857142855</v>
      </c>
      <c r="H457" s="222" t="s">
        <v>105</v>
      </c>
      <c r="I457" s="134">
        <v>1</v>
      </c>
      <c r="J457" s="222">
        <v>0.5</v>
      </c>
      <c r="K457" s="200" t="s">
        <v>105</v>
      </c>
      <c r="L457" s="134"/>
    </row>
    <row r="458" spans="1:12" ht="11.25">
      <c r="A458" s="169" t="s">
        <v>165</v>
      </c>
      <c r="B458" s="170" t="s">
        <v>166</v>
      </c>
      <c r="C458" s="134"/>
      <c r="D458" s="144"/>
      <c r="E458" s="145"/>
      <c r="F458" s="129"/>
      <c r="G458" s="148"/>
      <c r="H458" s="149"/>
      <c r="I458" s="129"/>
      <c r="J458" s="152"/>
      <c r="K458" s="224"/>
      <c r="L458" s="134"/>
    </row>
    <row r="459" spans="1:12" ht="11.25">
      <c r="A459" s="134"/>
      <c r="B459" s="161" t="s">
        <v>257</v>
      </c>
      <c r="C459" s="134">
        <v>74</v>
      </c>
      <c r="D459" s="144">
        <v>0.1450980392156863</v>
      </c>
      <c r="E459" s="145">
        <v>0.147117296222664</v>
      </c>
      <c r="F459" s="134">
        <v>6</v>
      </c>
      <c r="G459" s="144">
        <v>0.15</v>
      </c>
      <c r="H459" s="145">
        <v>0.15</v>
      </c>
      <c r="I459" s="134">
        <v>1</v>
      </c>
      <c r="J459" s="144">
        <v>0.058823529411764705</v>
      </c>
      <c r="K459" s="145">
        <v>0.0625</v>
      </c>
      <c r="L459" s="134"/>
    </row>
    <row r="460" spans="1:12" ht="11.25">
      <c r="A460" s="134"/>
      <c r="B460" s="161" t="s">
        <v>258</v>
      </c>
      <c r="C460" s="134">
        <v>143</v>
      </c>
      <c r="D460" s="144">
        <v>0.2803921568627451</v>
      </c>
      <c r="E460" s="145">
        <v>0.28429423459244535</v>
      </c>
      <c r="F460" s="134">
        <v>10</v>
      </c>
      <c r="G460" s="144">
        <v>0.25</v>
      </c>
      <c r="H460" s="145">
        <v>0.25</v>
      </c>
      <c r="I460" s="134">
        <v>9</v>
      </c>
      <c r="J460" s="144">
        <v>0.5294117647058824</v>
      </c>
      <c r="K460" s="145">
        <v>0.5625</v>
      </c>
      <c r="L460" s="134"/>
    </row>
    <row r="461" spans="1:12" ht="11.25">
      <c r="A461" s="134"/>
      <c r="B461" s="161" t="s">
        <v>259</v>
      </c>
      <c r="C461" s="134">
        <v>206</v>
      </c>
      <c r="D461" s="144">
        <v>0.403921568627451</v>
      </c>
      <c r="E461" s="145">
        <v>0.4095427435387674</v>
      </c>
      <c r="F461" s="134">
        <v>21</v>
      </c>
      <c r="G461" s="144">
        <v>0.525</v>
      </c>
      <c r="H461" s="145">
        <v>0.525</v>
      </c>
      <c r="I461" s="134">
        <v>4</v>
      </c>
      <c r="J461" s="144">
        <v>0.23529411764705882</v>
      </c>
      <c r="K461" s="145">
        <v>0.25</v>
      </c>
      <c r="L461" s="134"/>
    </row>
    <row r="462" spans="1:12" ht="11.25">
      <c r="A462" s="134"/>
      <c r="B462" s="161" t="s">
        <v>260</v>
      </c>
      <c r="C462" s="134">
        <v>49</v>
      </c>
      <c r="D462" s="144">
        <v>0.09607843137254903</v>
      </c>
      <c r="E462" s="145">
        <v>0.09741550695825049</v>
      </c>
      <c r="F462" s="134">
        <v>3</v>
      </c>
      <c r="G462" s="144">
        <v>0.075</v>
      </c>
      <c r="H462" s="145">
        <v>0.075</v>
      </c>
      <c r="I462" s="134">
        <v>1</v>
      </c>
      <c r="J462" s="144">
        <v>0.058823529411764705</v>
      </c>
      <c r="K462" s="145">
        <v>0.0625</v>
      </c>
      <c r="L462" s="134"/>
    </row>
    <row r="463" spans="1:12" ht="11.25">
      <c r="A463" s="134"/>
      <c r="B463" s="161" t="s">
        <v>261</v>
      </c>
      <c r="C463" s="134">
        <v>15</v>
      </c>
      <c r="D463" s="144">
        <v>0.029411764705882353</v>
      </c>
      <c r="E463" s="145">
        <v>0.02982107355864811</v>
      </c>
      <c r="F463" s="134">
        <v>0</v>
      </c>
      <c r="G463" s="144">
        <v>0</v>
      </c>
      <c r="H463" s="145">
        <v>0</v>
      </c>
      <c r="I463" s="134">
        <v>1</v>
      </c>
      <c r="J463" s="144">
        <v>0.058823529411764705</v>
      </c>
      <c r="K463" s="145">
        <v>0.0625</v>
      </c>
      <c r="L463" s="134"/>
    </row>
    <row r="464" spans="1:12" ht="11.25">
      <c r="A464" s="134"/>
      <c r="B464" s="161" t="s">
        <v>262</v>
      </c>
      <c r="C464" s="134">
        <v>16</v>
      </c>
      <c r="D464" s="144">
        <v>0.03137254901960784</v>
      </c>
      <c r="E464" s="145">
        <v>0.03180914512922465</v>
      </c>
      <c r="F464" s="134">
        <v>0</v>
      </c>
      <c r="G464" s="144">
        <v>0</v>
      </c>
      <c r="H464" s="145">
        <v>0</v>
      </c>
      <c r="I464" s="134">
        <v>1</v>
      </c>
      <c r="J464" s="144">
        <v>0.058823529411764705</v>
      </c>
      <c r="K464" s="145">
        <v>0.0625</v>
      </c>
      <c r="L464" s="134"/>
    </row>
    <row r="465" spans="1:12" ht="11.25">
      <c r="A465" s="139"/>
      <c r="B465" s="171" t="s">
        <v>263</v>
      </c>
      <c r="C465" s="139">
        <v>7</v>
      </c>
      <c r="D465" s="143">
        <v>0.013725490196078431</v>
      </c>
      <c r="E465" s="146" t="s">
        <v>105</v>
      </c>
      <c r="F465" s="139">
        <v>0</v>
      </c>
      <c r="G465" s="143">
        <v>0</v>
      </c>
      <c r="H465" s="146" t="s">
        <v>105</v>
      </c>
      <c r="I465" s="139">
        <v>1</v>
      </c>
      <c r="J465" s="143">
        <v>0.058823529411764705</v>
      </c>
      <c r="K465" s="146" t="s">
        <v>105</v>
      </c>
      <c r="L465" s="134"/>
    </row>
    <row r="466" spans="1:11" ht="11.25">
      <c r="A466" s="134" t="str">
        <f>"9a."</f>
        <v>9a.</v>
      </c>
      <c r="B466" s="160" t="s">
        <v>173</v>
      </c>
      <c r="C466" s="129"/>
      <c r="D466" s="152"/>
      <c r="E466" s="159"/>
      <c r="F466" s="129"/>
      <c r="G466" s="152"/>
      <c r="H466" s="159"/>
      <c r="I466" s="123"/>
      <c r="J466" s="165"/>
      <c r="K466" s="166"/>
    </row>
    <row r="467" spans="1:11" ht="11.25">
      <c r="A467" s="134"/>
      <c r="B467" s="160" t="s">
        <v>174</v>
      </c>
      <c r="C467" s="134">
        <v>47</v>
      </c>
      <c r="D467" s="165">
        <v>0.09215686274509804</v>
      </c>
      <c r="E467" s="166">
        <v>0.09270216962524655</v>
      </c>
      <c r="F467" s="134">
        <v>6</v>
      </c>
      <c r="G467" s="165">
        <v>0.15</v>
      </c>
      <c r="H467" s="166">
        <v>0.15</v>
      </c>
      <c r="I467" s="123">
        <v>2</v>
      </c>
      <c r="J467" s="165">
        <v>0.11764705882352941</v>
      </c>
      <c r="K467" s="166">
        <v>0.11764705882352941</v>
      </c>
    </row>
    <row r="468" spans="1:11" ht="11.25">
      <c r="A468" s="134"/>
      <c r="B468" s="160" t="s">
        <v>175</v>
      </c>
      <c r="C468" s="134">
        <v>36</v>
      </c>
      <c r="D468" s="165">
        <v>0.07058823529411765</v>
      </c>
      <c r="E468" s="166">
        <v>0.07100591715976332</v>
      </c>
      <c r="F468" s="134">
        <v>2</v>
      </c>
      <c r="G468" s="165">
        <v>0.05</v>
      </c>
      <c r="H468" s="166">
        <v>0.05</v>
      </c>
      <c r="I468" s="123">
        <v>0</v>
      </c>
      <c r="J468" s="165">
        <v>0</v>
      </c>
      <c r="K468" s="166">
        <v>0</v>
      </c>
    </row>
    <row r="469" spans="1:11" ht="11.25">
      <c r="A469" s="134"/>
      <c r="B469" s="160" t="s">
        <v>176</v>
      </c>
      <c r="C469" s="134">
        <v>32</v>
      </c>
      <c r="D469" s="165">
        <v>0.06274509803921569</v>
      </c>
      <c r="E469" s="166">
        <v>0.0631163708086785</v>
      </c>
      <c r="F469" s="134">
        <v>2</v>
      </c>
      <c r="G469" s="165">
        <v>0.05</v>
      </c>
      <c r="H469" s="166">
        <v>0.05</v>
      </c>
      <c r="I469" s="123">
        <v>1</v>
      </c>
      <c r="J469" s="165">
        <v>0.058823529411764705</v>
      </c>
      <c r="K469" s="166">
        <v>0.058823529411764705</v>
      </c>
    </row>
    <row r="470" spans="1:11" ht="11.25">
      <c r="A470" s="134"/>
      <c r="B470" s="160" t="s">
        <v>177</v>
      </c>
      <c r="C470" s="134">
        <v>26</v>
      </c>
      <c r="D470" s="165">
        <v>0.050980392156862744</v>
      </c>
      <c r="E470" s="166">
        <v>0.05128205128205128</v>
      </c>
      <c r="F470" s="134">
        <v>0</v>
      </c>
      <c r="G470" s="165">
        <v>0</v>
      </c>
      <c r="H470" s="166">
        <v>0</v>
      </c>
      <c r="I470" s="123">
        <v>2</v>
      </c>
      <c r="J470" s="165">
        <v>0.11764705882352941</v>
      </c>
      <c r="K470" s="166">
        <v>0.11764705882352941</v>
      </c>
    </row>
    <row r="471" spans="1:11" ht="11.25">
      <c r="A471" s="134"/>
      <c r="B471" s="160" t="s">
        <v>178</v>
      </c>
      <c r="C471" s="134">
        <v>1</v>
      </c>
      <c r="D471" s="165">
        <v>0.00196078431372549</v>
      </c>
      <c r="E471" s="166">
        <v>0.0019723865877712033</v>
      </c>
      <c r="F471" s="134">
        <v>0</v>
      </c>
      <c r="G471" s="165">
        <v>0</v>
      </c>
      <c r="H471" s="166">
        <v>0</v>
      </c>
      <c r="I471" s="123">
        <v>0</v>
      </c>
      <c r="J471" s="165">
        <v>0</v>
      </c>
      <c r="K471" s="166">
        <v>0</v>
      </c>
    </row>
    <row r="472" spans="1:11" ht="11.25">
      <c r="A472" s="134"/>
      <c r="B472" s="160" t="s">
        <v>179</v>
      </c>
      <c r="C472" s="134">
        <v>2</v>
      </c>
      <c r="D472" s="165">
        <v>0.00392156862745098</v>
      </c>
      <c r="E472" s="166">
        <v>0.0039447731755424065</v>
      </c>
      <c r="F472" s="134">
        <v>0</v>
      </c>
      <c r="G472" s="165">
        <v>0</v>
      </c>
      <c r="H472" s="166">
        <v>0</v>
      </c>
      <c r="I472" s="123">
        <v>0</v>
      </c>
      <c r="J472" s="165">
        <v>0</v>
      </c>
      <c r="K472" s="166">
        <v>0</v>
      </c>
    </row>
    <row r="473" spans="1:11" ht="11.25">
      <c r="A473" s="134"/>
      <c r="B473" s="160" t="s">
        <v>180</v>
      </c>
      <c r="C473" s="134">
        <v>28</v>
      </c>
      <c r="D473" s="165">
        <v>0.054901960784313725</v>
      </c>
      <c r="E473" s="166">
        <v>0.055226824457593686</v>
      </c>
      <c r="F473" s="134">
        <v>1</v>
      </c>
      <c r="G473" s="165">
        <v>0.025</v>
      </c>
      <c r="H473" s="166">
        <v>0.025</v>
      </c>
      <c r="I473" s="123">
        <v>1</v>
      </c>
      <c r="J473" s="165">
        <v>0.058823529411764705</v>
      </c>
      <c r="K473" s="166">
        <v>0.058823529411764705</v>
      </c>
    </row>
    <row r="474" spans="1:11" ht="11.25">
      <c r="A474" s="134"/>
      <c r="B474" s="160" t="s">
        <v>181</v>
      </c>
      <c r="C474" s="134">
        <v>11</v>
      </c>
      <c r="D474" s="165">
        <v>0.021568627450980392</v>
      </c>
      <c r="E474" s="166">
        <v>0.021696252465483234</v>
      </c>
      <c r="F474" s="134">
        <v>1</v>
      </c>
      <c r="G474" s="165">
        <v>0.025</v>
      </c>
      <c r="H474" s="166">
        <v>0.025</v>
      </c>
      <c r="I474" s="123">
        <v>1</v>
      </c>
      <c r="J474" s="165">
        <v>0.058823529411764705</v>
      </c>
      <c r="K474" s="166">
        <v>0.058823529411764705</v>
      </c>
    </row>
    <row r="475" spans="1:11" ht="11.25">
      <c r="A475" s="134"/>
      <c r="B475" s="160" t="s">
        <v>182</v>
      </c>
      <c r="C475" s="134">
        <v>6</v>
      </c>
      <c r="D475" s="165">
        <v>0.011764705882352941</v>
      </c>
      <c r="E475" s="166">
        <v>0.011834319526627219</v>
      </c>
      <c r="F475" s="134">
        <v>1</v>
      </c>
      <c r="G475" s="165">
        <v>0.025</v>
      </c>
      <c r="H475" s="166">
        <v>0.025</v>
      </c>
      <c r="I475" s="123">
        <v>0</v>
      </c>
      <c r="J475" s="165">
        <v>0</v>
      </c>
      <c r="K475" s="166">
        <v>0</v>
      </c>
    </row>
    <row r="476" spans="1:11" ht="11.25">
      <c r="A476" s="134"/>
      <c r="B476" s="160" t="s">
        <v>183</v>
      </c>
      <c r="C476" s="134">
        <v>0</v>
      </c>
      <c r="D476" s="165">
        <v>0</v>
      </c>
      <c r="E476" s="166">
        <v>0</v>
      </c>
      <c r="F476" s="134">
        <v>0</v>
      </c>
      <c r="G476" s="165">
        <v>0</v>
      </c>
      <c r="H476" s="166">
        <v>0</v>
      </c>
      <c r="I476" s="123">
        <v>0</v>
      </c>
      <c r="J476" s="165">
        <v>0</v>
      </c>
      <c r="K476" s="166">
        <v>0</v>
      </c>
    </row>
    <row r="477" spans="1:11" ht="11.25">
      <c r="A477" s="134"/>
      <c r="B477" s="160" t="s">
        <v>184</v>
      </c>
      <c r="C477" s="134">
        <v>41</v>
      </c>
      <c r="D477" s="165">
        <v>0.0803921568627451</v>
      </c>
      <c r="E477" s="166">
        <v>0.08086785009861933</v>
      </c>
      <c r="F477" s="134">
        <v>5</v>
      </c>
      <c r="G477" s="165">
        <v>0.125</v>
      </c>
      <c r="H477" s="166">
        <v>0.125</v>
      </c>
      <c r="I477" s="123">
        <v>0</v>
      </c>
      <c r="J477" s="165">
        <v>0</v>
      </c>
      <c r="K477" s="166">
        <v>0</v>
      </c>
    </row>
    <row r="478" spans="1:11" ht="11.25">
      <c r="A478" s="134"/>
      <c r="B478" s="160" t="s">
        <v>185</v>
      </c>
      <c r="C478" s="134">
        <v>8</v>
      </c>
      <c r="D478" s="165">
        <v>0.01568627450980392</v>
      </c>
      <c r="E478" s="166">
        <v>0.015779092702169626</v>
      </c>
      <c r="F478" s="134">
        <v>0</v>
      </c>
      <c r="G478" s="165">
        <v>0</v>
      </c>
      <c r="H478" s="166">
        <v>0</v>
      </c>
      <c r="I478" s="123">
        <v>0</v>
      </c>
      <c r="J478" s="165">
        <v>0</v>
      </c>
      <c r="K478" s="166">
        <v>0</v>
      </c>
    </row>
    <row r="479" spans="1:11" ht="11.25">
      <c r="A479" s="134"/>
      <c r="B479" s="160" t="s">
        <v>186</v>
      </c>
      <c r="C479" s="134">
        <v>14</v>
      </c>
      <c r="D479" s="165">
        <v>0.027450980392156862</v>
      </c>
      <c r="E479" s="166">
        <v>0.027613412228796843</v>
      </c>
      <c r="F479" s="134">
        <v>1</v>
      </c>
      <c r="G479" s="165">
        <v>0.025</v>
      </c>
      <c r="H479" s="166">
        <v>0.025</v>
      </c>
      <c r="I479" s="123">
        <v>2</v>
      </c>
      <c r="J479" s="165">
        <v>0.11764705882352941</v>
      </c>
      <c r="K479" s="166">
        <v>0.11764705882352941</v>
      </c>
    </row>
    <row r="480" spans="1:11" ht="9.75" customHeight="1">
      <c r="A480" s="134"/>
      <c r="B480" s="225" t="s">
        <v>208</v>
      </c>
      <c r="C480" s="123"/>
      <c r="D480" s="165"/>
      <c r="E480" s="165"/>
      <c r="F480" s="123" t="s">
        <v>66</v>
      </c>
      <c r="G480" s="165"/>
      <c r="H480" s="165"/>
      <c r="I480" s="123" t="s">
        <v>66</v>
      </c>
      <c r="J480" s="165"/>
      <c r="K480" s="197"/>
    </row>
    <row r="481" spans="1:11" ht="9.75" customHeight="1">
      <c r="A481" s="129" t="s">
        <v>282</v>
      </c>
      <c r="B481" s="118"/>
      <c r="C481" s="118"/>
      <c r="D481" s="152"/>
      <c r="E481" s="152"/>
      <c r="F481" s="118"/>
      <c r="G481" s="152"/>
      <c r="H481" s="152"/>
      <c r="I481" s="118" t="s">
        <v>66</v>
      </c>
      <c r="J481" s="152"/>
      <c r="K481" s="159"/>
    </row>
    <row r="482" spans="1:11" ht="9.75" customHeight="1">
      <c r="A482" s="139" t="s">
        <v>283</v>
      </c>
      <c r="B482" s="127"/>
      <c r="C482" s="127"/>
      <c r="D482" s="127"/>
      <c r="E482" s="127"/>
      <c r="F482" s="127" t="s">
        <v>66</v>
      </c>
      <c r="G482" s="127"/>
      <c r="H482" s="127"/>
      <c r="I482" s="127"/>
      <c r="J482" s="127"/>
      <c r="K482" s="128"/>
    </row>
    <row r="483" spans="1:11" ht="13.5" customHeight="1">
      <c r="A483" s="117" t="s">
        <v>61</v>
      </c>
      <c r="B483" s="118"/>
      <c r="C483" s="118"/>
      <c r="D483" s="152"/>
      <c r="E483" s="152"/>
      <c r="F483" s="118" t="s">
        <v>66</v>
      </c>
      <c r="G483" s="152"/>
      <c r="H483" s="152"/>
      <c r="I483" s="118"/>
      <c r="J483" s="152"/>
      <c r="K483" s="120" t="s">
        <v>284</v>
      </c>
    </row>
    <row r="484" spans="1:11" ht="13.5" customHeight="1">
      <c r="A484" s="122" t="s">
        <v>67</v>
      </c>
      <c r="B484" s="123"/>
      <c r="C484" s="123"/>
      <c r="D484" s="123"/>
      <c r="E484" s="123"/>
      <c r="F484" s="123" t="s">
        <v>66</v>
      </c>
      <c r="G484" s="123"/>
      <c r="H484" s="123"/>
      <c r="I484" s="123"/>
      <c r="J484" s="123"/>
      <c r="K484" s="166"/>
    </row>
    <row r="485" spans="1:11" ht="13.5" customHeight="1">
      <c r="A485" s="226" t="s">
        <v>92</v>
      </c>
      <c r="B485" s="127"/>
      <c r="C485" s="127"/>
      <c r="D485" s="127"/>
      <c r="E485" s="127"/>
      <c r="F485" s="127"/>
      <c r="G485" s="127"/>
      <c r="H485" s="127"/>
      <c r="I485" s="127"/>
      <c r="J485" s="127"/>
      <c r="K485" s="128"/>
    </row>
    <row r="486" spans="1:11" ht="12" customHeight="1">
      <c r="A486" s="173" t="s">
        <v>80</v>
      </c>
      <c r="B486" s="127"/>
      <c r="C486" s="127"/>
      <c r="D486" s="127"/>
      <c r="E486" s="127"/>
      <c r="F486" s="127"/>
      <c r="G486" s="127"/>
      <c r="H486" s="127"/>
      <c r="I486" s="127"/>
      <c r="J486" s="127"/>
      <c r="K486" s="128"/>
    </row>
    <row r="487" spans="1:11" ht="12.75">
      <c r="A487" s="129"/>
      <c r="B487" s="130"/>
      <c r="C487" s="208" t="s">
        <v>20</v>
      </c>
      <c r="D487" s="218"/>
      <c r="E487" s="218"/>
      <c r="F487" s="210" t="s">
        <v>60</v>
      </c>
      <c r="G487" s="218"/>
      <c r="H487" s="218"/>
      <c r="I487" s="210" t="s">
        <v>268</v>
      </c>
      <c r="J487" s="218"/>
      <c r="K487" s="223"/>
    </row>
    <row r="488" spans="1:11" ht="13.5" customHeight="1">
      <c r="A488" s="134"/>
      <c r="B488" s="125"/>
      <c r="C488" s="187"/>
      <c r="D488" s="187" t="s">
        <v>15</v>
      </c>
      <c r="E488" s="187" t="s">
        <v>15</v>
      </c>
      <c r="F488" s="213"/>
      <c r="G488" s="187" t="s">
        <v>15</v>
      </c>
      <c r="H488" s="187" t="s">
        <v>15</v>
      </c>
      <c r="I488" s="213"/>
      <c r="J488" s="187" t="s">
        <v>15</v>
      </c>
      <c r="K488" s="189" t="s">
        <v>15</v>
      </c>
    </row>
    <row r="489" spans="1:11" ht="12.75">
      <c r="A489" s="190"/>
      <c r="B489" s="214"/>
      <c r="C489" s="187"/>
      <c r="D489" s="187" t="s">
        <v>94</v>
      </c>
      <c r="E489" s="187" t="s">
        <v>95</v>
      </c>
      <c r="F489" s="213"/>
      <c r="G489" s="187" t="s">
        <v>94</v>
      </c>
      <c r="H489" s="187" t="s">
        <v>95</v>
      </c>
      <c r="I489" s="213"/>
      <c r="J489" s="187" t="s">
        <v>94</v>
      </c>
      <c r="K489" s="189" t="s">
        <v>95</v>
      </c>
    </row>
    <row r="490" spans="1:11" ht="11.25">
      <c r="A490" s="139"/>
      <c r="B490" s="128"/>
      <c r="C490" s="191" t="s">
        <v>14</v>
      </c>
      <c r="D490" s="191" t="s">
        <v>96</v>
      </c>
      <c r="E490" s="191" t="s">
        <v>96</v>
      </c>
      <c r="F490" s="192" t="s">
        <v>14</v>
      </c>
      <c r="G490" s="191" t="s">
        <v>96</v>
      </c>
      <c r="H490" s="191" t="s">
        <v>96</v>
      </c>
      <c r="I490" s="192" t="s">
        <v>14</v>
      </c>
      <c r="J490" s="191" t="s">
        <v>96</v>
      </c>
      <c r="K490" s="193" t="s">
        <v>96</v>
      </c>
    </row>
    <row r="491" spans="1:11" ht="11.25">
      <c r="A491" s="134" t="s">
        <v>210</v>
      </c>
      <c r="B491" s="130" t="s">
        <v>285</v>
      </c>
      <c r="C491" s="187"/>
      <c r="D491" s="187"/>
      <c r="E491" s="187"/>
      <c r="F491" s="213"/>
      <c r="G491" s="187"/>
      <c r="H491" s="187"/>
      <c r="I491" s="227"/>
      <c r="J491" s="187"/>
      <c r="K491" s="189"/>
    </row>
    <row r="492" spans="1:11" ht="11.25">
      <c r="A492" s="134"/>
      <c r="B492" s="160" t="s">
        <v>187</v>
      </c>
      <c r="C492" s="134">
        <v>20</v>
      </c>
      <c r="D492" s="165">
        <v>0.0392156862745098</v>
      </c>
      <c r="E492" s="166">
        <v>0.03944773175542406</v>
      </c>
      <c r="F492" s="134">
        <v>2</v>
      </c>
      <c r="G492" s="165">
        <v>0.05</v>
      </c>
      <c r="H492" s="166">
        <v>0.05</v>
      </c>
      <c r="I492" s="123">
        <v>1</v>
      </c>
      <c r="J492" s="165">
        <v>0.058823529411764705</v>
      </c>
      <c r="K492" s="166">
        <v>0.058823529411764705</v>
      </c>
    </row>
    <row r="493" spans="1:11" ht="11.25">
      <c r="A493" s="134"/>
      <c r="B493" s="160" t="s">
        <v>188</v>
      </c>
      <c r="C493" s="134">
        <v>1</v>
      </c>
      <c r="D493" s="165">
        <v>0.00196078431372549</v>
      </c>
      <c r="E493" s="166">
        <v>0.0019723865877712033</v>
      </c>
      <c r="F493" s="134">
        <v>0</v>
      </c>
      <c r="G493" s="165">
        <v>0</v>
      </c>
      <c r="H493" s="166">
        <v>0</v>
      </c>
      <c r="I493" s="123">
        <v>0</v>
      </c>
      <c r="J493" s="165">
        <v>0</v>
      </c>
      <c r="K493" s="166">
        <v>0</v>
      </c>
    </row>
    <row r="494" spans="1:11" ht="11.25">
      <c r="A494" s="134"/>
      <c r="B494" s="160" t="s">
        <v>189</v>
      </c>
      <c r="C494" s="134">
        <v>4</v>
      </c>
      <c r="D494" s="165">
        <v>0.00784313725490196</v>
      </c>
      <c r="E494" s="166">
        <v>0.007889546351084813</v>
      </c>
      <c r="F494" s="134">
        <v>0</v>
      </c>
      <c r="G494" s="165">
        <v>0</v>
      </c>
      <c r="H494" s="166">
        <v>0</v>
      </c>
      <c r="I494" s="123">
        <v>0</v>
      </c>
      <c r="J494" s="165">
        <v>0</v>
      </c>
      <c r="K494" s="166">
        <v>0</v>
      </c>
    </row>
    <row r="495" spans="1:11" ht="11.25">
      <c r="A495" s="134"/>
      <c r="B495" s="160" t="s">
        <v>190</v>
      </c>
      <c r="C495" s="134">
        <v>11</v>
      </c>
      <c r="D495" s="165">
        <v>0.021568627450980392</v>
      </c>
      <c r="E495" s="166">
        <v>0.021696252465483234</v>
      </c>
      <c r="F495" s="134">
        <v>2</v>
      </c>
      <c r="G495" s="165">
        <v>0.05</v>
      </c>
      <c r="H495" s="166">
        <v>0.05</v>
      </c>
      <c r="I495" s="123">
        <v>0</v>
      </c>
      <c r="J495" s="165">
        <v>0</v>
      </c>
      <c r="K495" s="166">
        <v>0</v>
      </c>
    </row>
    <row r="496" spans="1:11" ht="11.25">
      <c r="A496" s="134"/>
      <c r="B496" s="160" t="s">
        <v>191</v>
      </c>
      <c r="C496" s="134">
        <v>33</v>
      </c>
      <c r="D496" s="165">
        <v>0.06470588235294118</v>
      </c>
      <c r="E496" s="166">
        <v>0.0650887573964497</v>
      </c>
      <c r="F496" s="134">
        <v>1</v>
      </c>
      <c r="G496" s="165">
        <v>0.025</v>
      </c>
      <c r="H496" s="166">
        <v>0.025</v>
      </c>
      <c r="I496" s="123">
        <v>1</v>
      </c>
      <c r="J496" s="165">
        <v>0.058823529411764705</v>
      </c>
      <c r="K496" s="166">
        <v>0.058823529411764705</v>
      </c>
    </row>
    <row r="497" spans="1:11" ht="11.25">
      <c r="A497" s="134"/>
      <c r="B497" s="160" t="s">
        <v>192</v>
      </c>
      <c r="C497" s="134">
        <v>14</v>
      </c>
      <c r="D497" s="165">
        <v>0.027450980392156862</v>
      </c>
      <c r="E497" s="166">
        <v>0.027613412228796843</v>
      </c>
      <c r="F497" s="134">
        <v>3</v>
      </c>
      <c r="G497" s="165">
        <v>0.075</v>
      </c>
      <c r="H497" s="166">
        <v>0.075</v>
      </c>
      <c r="I497" s="123">
        <v>0</v>
      </c>
      <c r="J497" s="165">
        <v>0</v>
      </c>
      <c r="K497" s="166">
        <v>0</v>
      </c>
    </row>
    <row r="498" spans="1:11" ht="11.25">
      <c r="A498" s="134"/>
      <c r="B498" s="160" t="s">
        <v>193</v>
      </c>
      <c r="C498" s="134">
        <v>14</v>
      </c>
      <c r="D498" s="165">
        <v>0.027450980392156862</v>
      </c>
      <c r="E498" s="166">
        <v>0.027613412228796843</v>
      </c>
      <c r="F498" s="134">
        <v>0</v>
      </c>
      <c r="G498" s="165">
        <v>0</v>
      </c>
      <c r="H498" s="166">
        <v>0</v>
      </c>
      <c r="I498" s="123">
        <v>0</v>
      </c>
      <c r="J498" s="165">
        <v>0</v>
      </c>
      <c r="K498" s="166">
        <v>0</v>
      </c>
    </row>
    <row r="499" spans="1:11" ht="11.25">
      <c r="A499" s="134"/>
      <c r="B499" s="160" t="s">
        <v>194</v>
      </c>
      <c r="C499" s="134">
        <v>7</v>
      </c>
      <c r="D499" s="165">
        <v>0.013725490196078431</v>
      </c>
      <c r="E499" s="166">
        <v>0.013806706114398421</v>
      </c>
      <c r="F499" s="134">
        <v>1</v>
      </c>
      <c r="G499" s="165">
        <v>0.025</v>
      </c>
      <c r="H499" s="166">
        <v>0.025</v>
      </c>
      <c r="I499" s="123">
        <v>0</v>
      </c>
      <c r="J499" s="165">
        <v>0</v>
      </c>
      <c r="K499" s="166">
        <v>0</v>
      </c>
    </row>
    <row r="500" spans="1:11" ht="11.25">
      <c r="A500" s="134"/>
      <c r="B500" s="160" t="s">
        <v>195</v>
      </c>
      <c r="C500" s="134">
        <v>31</v>
      </c>
      <c r="D500" s="165">
        <v>0.060784313725490195</v>
      </c>
      <c r="E500" s="166">
        <v>0.0611439842209073</v>
      </c>
      <c r="F500" s="134">
        <v>3</v>
      </c>
      <c r="G500" s="165">
        <v>0.075</v>
      </c>
      <c r="H500" s="166">
        <v>0.075</v>
      </c>
      <c r="I500" s="123">
        <v>0</v>
      </c>
      <c r="J500" s="165">
        <v>0</v>
      </c>
      <c r="K500" s="166">
        <v>0</v>
      </c>
    </row>
    <row r="501" spans="1:11" ht="11.25">
      <c r="A501" s="134"/>
      <c r="B501" s="160" t="s">
        <v>196</v>
      </c>
      <c r="C501" s="134">
        <v>0</v>
      </c>
      <c r="D501" s="165">
        <v>0</v>
      </c>
      <c r="E501" s="166">
        <v>0</v>
      </c>
      <c r="F501" s="134">
        <v>0</v>
      </c>
      <c r="G501" s="165">
        <v>0</v>
      </c>
      <c r="H501" s="166">
        <v>0</v>
      </c>
      <c r="I501" s="123">
        <v>0</v>
      </c>
      <c r="J501" s="165">
        <v>0</v>
      </c>
      <c r="K501" s="166">
        <v>0</v>
      </c>
    </row>
    <row r="502" spans="1:11" ht="11.25">
      <c r="A502" s="134"/>
      <c r="B502" s="160" t="s">
        <v>197</v>
      </c>
      <c r="C502" s="134">
        <v>9</v>
      </c>
      <c r="D502" s="165">
        <v>0.01764705882352941</v>
      </c>
      <c r="E502" s="166">
        <v>0.01775147928994083</v>
      </c>
      <c r="F502" s="134">
        <v>0</v>
      </c>
      <c r="G502" s="165">
        <v>0</v>
      </c>
      <c r="H502" s="166">
        <v>0</v>
      </c>
      <c r="I502" s="123">
        <v>0</v>
      </c>
      <c r="J502" s="165">
        <v>0</v>
      </c>
      <c r="K502" s="166">
        <v>0</v>
      </c>
    </row>
    <row r="503" spans="1:11" ht="11.25">
      <c r="A503" s="134"/>
      <c r="B503" s="160" t="s">
        <v>266</v>
      </c>
      <c r="C503" s="134">
        <v>6</v>
      </c>
      <c r="D503" s="165">
        <v>0.011764705882352941</v>
      </c>
      <c r="E503" s="166">
        <v>0.011834319526627219</v>
      </c>
      <c r="F503" s="134">
        <v>2</v>
      </c>
      <c r="G503" s="165">
        <v>0.05</v>
      </c>
      <c r="H503" s="166">
        <v>0.05</v>
      </c>
      <c r="I503" s="123">
        <v>1</v>
      </c>
      <c r="J503" s="165">
        <v>0.058823529411764705</v>
      </c>
      <c r="K503" s="166">
        <v>0.058823529411764705</v>
      </c>
    </row>
    <row r="504" spans="1:11" ht="11.25">
      <c r="A504" s="134"/>
      <c r="B504" s="160" t="s">
        <v>199</v>
      </c>
      <c r="C504" s="134">
        <v>14</v>
      </c>
      <c r="D504" s="165">
        <v>0.027450980392156862</v>
      </c>
      <c r="E504" s="166">
        <v>0.027613412228796843</v>
      </c>
      <c r="F504" s="134">
        <v>0</v>
      </c>
      <c r="G504" s="165">
        <v>0</v>
      </c>
      <c r="H504" s="166">
        <v>0</v>
      </c>
      <c r="I504" s="123">
        <v>1</v>
      </c>
      <c r="J504" s="165">
        <v>0.058823529411764705</v>
      </c>
      <c r="K504" s="166">
        <v>0.058823529411764705</v>
      </c>
    </row>
    <row r="505" spans="1:11" ht="11.25">
      <c r="A505" s="134"/>
      <c r="B505" s="160" t="s">
        <v>200</v>
      </c>
      <c r="C505" s="134">
        <v>39</v>
      </c>
      <c r="D505" s="165">
        <v>0.07647058823529412</v>
      </c>
      <c r="E505" s="166">
        <v>0.07692307692307693</v>
      </c>
      <c r="F505" s="134">
        <v>3</v>
      </c>
      <c r="G505" s="165">
        <v>0.075</v>
      </c>
      <c r="H505" s="166">
        <v>0.075</v>
      </c>
      <c r="I505" s="123">
        <v>1</v>
      </c>
      <c r="J505" s="165">
        <v>0.058823529411764705</v>
      </c>
      <c r="K505" s="166">
        <v>0.058823529411764705</v>
      </c>
    </row>
    <row r="506" spans="1:11" ht="11.25">
      <c r="A506" s="134"/>
      <c r="B506" s="160" t="s">
        <v>201</v>
      </c>
      <c r="C506" s="134">
        <v>17</v>
      </c>
      <c r="D506" s="165">
        <v>0.03333333333333333</v>
      </c>
      <c r="E506" s="166">
        <v>0.03353057199211045</v>
      </c>
      <c r="F506" s="134">
        <v>2</v>
      </c>
      <c r="G506" s="165">
        <v>0.05</v>
      </c>
      <c r="H506" s="166">
        <v>0.05</v>
      </c>
      <c r="I506" s="123">
        <v>0</v>
      </c>
      <c r="J506" s="165">
        <v>0</v>
      </c>
      <c r="K506" s="166">
        <v>0</v>
      </c>
    </row>
    <row r="507" spans="1:11" ht="11.25">
      <c r="A507" s="134"/>
      <c r="B507" s="160" t="s">
        <v>202</v>
      </c>
      <c r="C507" s="134">
        <v>1</v>
      </c>
      <c r="D507" s="165">
        <v>0.00196078431372549</v>
      </c>
      <c r="E507" s="166">
        <v>0.0019723865877712033</v>
      </c>
      <c r="F507" s="134">
        <v>0</v>
      </c>
      <c r="G507" s="165">
        <v>0</v>
      </c>
      <c r="H507" s="166">
        <v>0</v>
      </c>
      <c r="I507" s="123">
        <v>2</v>
      </c>
      <c r="J507" s="165">
        <v>0.11764705882352941</v>
      </c>
      <c r="K507" s="166">
        <v>0.11764705882352941</v>
      </c>
    </row>
    <row r="508" spans="1:11" ht="11.25">
      <c r="A508" s="134"/>
      <c r="B508" s="160" t="s">
        <v>203</v>
      </c>
      <c r="C508" s="134">
        <v>14</v>
      </c>
      <c r="D508" s="165">
        <v>0.027450980392156862</v>
      </c>
      <c r="E508" s="166">
        <v>0.027613412228796843</v>
      </c>
      <c r="F508" s="134">
        <v>0</v>
      </c>
      <c r="G508" s="165">
        <v>0</v>
      </c>
      <c r="H508" s="166">
        <v>0</v>
      </c>
      <c r="I508" s="123">
        <v>1</v>
      </c>
      <c r="J508" s="165">
        <v>0.058823529411764705</v>
      </c>
      <c r="K508" s="166">
        <v>0.058823529411764705</v>
      </c>
    </row>
    <row r="509" spans="1:11" ht="11.25">
      <c r="A509" s="134"/>
      <c r="B509" s="160" t="s">
        <v>204</v>
      </c>
      <c r="C509" s="134">
        <v>1</v>
      </c>
      <c r="D509" s="165">
        <v>0.00196078431372549</v>
      </c>
      <c r="E509" s="166">
        <v>0.0019723865877712033</v>
      </c>
      <c r="F509" s="134">
        <v>0</v>
      </c>
      <c r="G509" s="165">
        <v>0</v>
      </c>
      <c r="H509" s="166">
        <v>0</v>
      </c>
      <c r="I509" s="123">
        <v>0</v>
      </c>
      <c r="J509" s="165">
        <v>0</v>
      </c>
      <c r="K509" s="166">
        <v>0</v>
      </c>
    </row>
    <row r="510" spans="1:11" ht="11.25">
      <c r="A510" s="134"/>
      <c r="B510" s="160" t="s">
        <v>205</v>
      </c>
      <c r="C510" s="134">
        <v>5</v>
      </c>
      <c r="D510" s="165">
        <v>0.00980392156862745</v>
      </c>
      <c r="E510" s="166">
        <v>0.009861932938856016</v>
      </c>
      <c r="F510" s="134">
        <v>0</v>
      </c>
      <c r="G510" s="165">
        <v>0</v>
      </c>
      <c r="H510" s="166">
        <v>0</v>
      </c>
      <c r="I510" s="123">
        <v>0</v>
      </c>
      <c r="J510" s="165">
        <v>0</v>
      </c>
      <c r="K510" s="166">
        <v>0</v>
      </c>
    </row>
    <row r="511" spans="1:11" ht="11.25">
      <c r="A511" s="134"/>
      <c r="B511" s="160" t="s">
        <v>206</v>
      </c>
      <c r="C511" s="134">
        <v>0</v>
      </c>
      <c r="D511" s="165">
        <v>0</v>
      </c>
      <c r="E511" s="166">
        <v>0</v>
      </c>
      <c r="F511" s="134">
        <v>0</v>
      </c>
      <c r="G511" s="165">
        <v>0</v>
      </c>
      <c r="H511" s="166">
        <v>0</v>
      </c>
      <c r="I511" s="123">
        <v>0</v>
      </c>
      <c r="J511" s="165">
        <v>0</v>
      </c>
      <c r="K511" s="166">
        <v>0</v>
      </c>
    </row>
    <row r="512" spans="1:11" ht="11.25">
      <c r="A512" s="134"/>
      <c r="B512" s="160" t="s">
        <v>207</v>
      </c>
      <c r="C512" s="134">
        <v>5</v>
      </c>
      <c r="D512" s="165">
        <v>0.00980392156862745</v>
      </c>
      <c r="E512" s="166">
        <v>0.009861932938856016</v>
      </c>
      <c r="F512" s="134">
        <v>0</v>
      </c>
      <c r="G512" s="165">
        <v>0</v>
      </c>
      <c r="H512" s="166">
        <v>0</v>
      </c>
      <c r="I512" s="123">
        <v>0</v>
      </c>
      <c r="J512" s="165">
        <v>0</v>
      </c>
      <c r="K512" s="166">
        <v>0</v>
      </c>
    </row>
    <row r="513" spans="1:11" ht="11.25">
      <c r="A513" s="134"/>
      <c r="B513" s="160" t="s">
        <v>212</v>
      </c>
      <c r="C513" s="134">
        <v>2</v>
      </c>
      <c r="D513" s="165">
        <v>0.00392156862745098</v>
      </c>
      <c r="E513" s="166">
        <v>0.0039447731755424065</v>
      </c>
      <c r="F513" s="134">
        <v>0</v>
      </c>
      <c r="G513" s="165">
        <v>0</v>
      </c>
      <c r="H513" s="166">
        <v>0</v>
      </c>
      <c r="I513" s="123">
        <v>0</v>
      </c>
      <c r="J513" s="165">
        <v>0</v>
      </c>
      <c r="K513" s="166">
        <v>0</v>
      </c>
    </row>
    <row r="514" spans="1:11" ht="11.25">
      <c r="A514" s="134"/>
      <c r="B514" s="160" t="s">
        <v>213</v>
      </c>
      <c r="C514" s="134">
        <v>3</v>
      </c>
      <c r="D514" s="165">
        <v>0.0058823529411764705</v>
      </c>
      <c r="E514" s="166">
        <v>0.005917159763313609</v>
      </c>
      <c r="F514" s="134">
        <v>0</v>
      </c>
      <c r="G514" s="165">
        <v>0</v>
      </c>
      <c r="H514" s="166">
        <v>0</v>
      </c>
      <c r="I514" s="123">
        <v>0</v>
      </c>
      <c r="J514" s="165">
        <v>0</v>
      </c>
      <c r="K514" s="166">
        <v>0</v>
      </c>
    </row>
    <row r="515" spans="1:11" ht="11.25">
      <c r="A515" s="134"/>
      <c r="B515" s="160" t="s">
        <v>214</v>
      </c>
      <c r="C515" s="134">
        <v>2</v>
      </c>
      <c r="D515" s="165">
        <v>0.00392156862745098</v>
      </c>
      <c r="E515" s="166">
        <v>0.0039447731755424065</v>
      </c>
      <c r="F515" s="134">
        <v>1</v>
      </c>
      <c r="G515" s="165">
        <v>0.025</v>
      </c>
      <c r="H515" s="166">
        <v>0.025</v>
      </c>
      <c r="I515" s="123">
        <v>0</v>
      </c>
      <c r="J515" s="165">
        <v>0</v>
      </c>
      <c r="K515" s="166">
        <v>0</v>
      </c>
    </row>
    <row r="516" spans="1:11" ht="11.25">
      <c r="A516" s="134"/>
      <c r="B516" s="160" t="s">
        <v>215</v>
      </c>
      <c r="C516" s="134">
        <v>2</v>
      </c>
      <c r="D516" s="165">
        <v>0.00392156862745098</v>
      </c>
      <c r="E516" s="166">
        <v>0.0039447731755424065</v>
      </c>
      <c r="F516" s="134">
        <v>1</v>
      </c>
      <c r="G516" s="165">
        <v>0.025</v>
      </c>
      <c r="H516" s="166">
        <v>0.025</v>
      </c>
      <c r="I516" s="123">
        <v>0</v>
      </c>
      <c r="J516" s="165">
        <v>0</v>
      </c>
      <c r="K516" s="166">
        <v>0</v>
      </c>
    </row>
    <row r="517" spans="1:11" ht="11.25">
      <c r="A517" s="139"/>
      <c r="B517" s="163" t="s">
        <v>104</v>
      </c>
      <c r="C517" s="139">
        <v>3</v>
      </c>
      <c r="D517" s="175">
        <v>0.0058823529411764705</v>
      </c>
      <c r="E517" s="195" t="s">
        <v>105</v>
      </c>
      <c r="F517" s="139">
        <v>0</v>
      </c>
      <c r="G517" s="175">
        <v>0</v>
      </c>
      <c r="H517" s="195" t="s">
        <v>105</v>
      </c>
      <c r="I517" s="127">
        <v>0</v>
      </c>
      <c r="J517" s="175">
        <v>0</v>
      </c>
      <c r="K517" s="195" t="s">
        <v>105</v>
      </c>
    </row>
    <row r="518" spans="1:11" ht="11.25">
      <c r="A518" s="134" t="s">
        <v>286</v>
      </c>
      <c r="B518" s="123"/>
      <c r="C518" s="123"/>
      <c r="D518" s="165"/>
      <c r="E518" s="165"/>
      <c r="F518" s="165"/>
      <c r="G518" s="165"/>
      <c r="H518" s="165"/>
      <c r="I518" s="123"/>
      <c r="J518" s="123"/>
      <c r="K518" s="130"/>
    </row>
    <row r="519" spans="1:11" ht="11.25">
      <c r="A519" s="669"/>
      <c r="B519" s="670"/>
      <c r="C519" s="127"/>
      <c r="D519" s="127"/>
      <c r="E519" s="127"/>
      <c r="F519" s="127"/>
      <c r="G519" s="127"/>
      <c r="H519" s="127"/>
      <c r="I519" s="127"/>
      <c r="J519" s="127"/>
      <c r="K519" s="128"/>
    </row>
    <row r="520" spans="1:11" ht="13.5" customHeight="1">
      <c r="A520" s="117" t="s">
        <v>61</v>
      </c>
      <c r="B520" s="118"/>
      <c r="C520" s="118"/>
      <c r="D520" s="152"/>
      <c r="E520" s="152"/>
      <c r="F520" s="118"/>
      <c r="G520" s="152"/>
      <c r="H520" s="152"/>
      <c r="I520" s="118"/>
      <c r="J520" s="152"/>
      <c r="K520" s="120" t="s">
        <v>287</v>
      </c>
    </row>
    <row r="521" spans="1:11" ht="13.5" customHeight="1">
      <c r="A521" s="122" t="s">
        <v>67</v>
      </c>
      <c r="B521" s="123"/>
      <c r="C521" s="123"/>
      <c r="D521" s="123"/>
      <c r="E521" s="123"/>
      <c r="F521" s="123"/>
      <c r="G521" s="123"/>
      <c r="H521" s="123"/>
      <c r="I521" s="123"/>
      <c r="J521" s="123"/>
      <c r="K521" s="166"/>
    </row>
    <row r="522" spans="1:11" ht="13.5" customHeight="1">
      <c r="A522" s="226" t="s">
        <v>92</v>
      </c>
      <c r="B522" s="127"/>
      <c r="C522" s="127"/>
      <c r="D522" s="127"/>
      <c r="E522" s="127"/>
      <c r="F522" s="127"/>
      <c r="G522" s="127"/>
      <c r="H522" s="127"/>
      <c r="I522" s="127"/>
      <c r="J522" s="127"/>
      <c r="K522" s="128"/>
    </row>
    <row r="523" spans="1:11" ht="12" customHeight="1">
      <c r="A523" s="173" t="s">
        <v>80</v>
      </c>
      <c r="B523" s="127"/>
      <c r="C523" s="127"/>
      <c r="D523" s="127"/>
      <c r="E523" s="127"/>
      <c r="F523" s="127"/>
      <c r="G523" s="127"/>
      <c r="H523" s="127"/>
      <c r="I523" s="127"/>
      <c r="J523" s="127"/>
      <c r="K523" s="128"/>
    </row>
    <row r="524" spans="1:11" ht="12.75">
      <c r="A524" s="129"/>
      <c r="B524" s="130"/>
      <c r="C524" s="208" t="s">
        <v>20</v>
      </c>
      <c r="D524" s="218"/>
      <c r="E524" s="218"/>
      <c r="F524" s="210" t="s">
        <v>60</v>
      </c>
      <c r="G524" s="218"/>
      <c r="H524" s="218"/>
      <c r="I524" s="210" t="s">
        <v>268</v>
      </c>
      <c r="J524" s="218"/>
      <c r="K524" s="223"/>
    </row>
    <row r="525" spans="1:11" ht="13.5" customHeight="1">
      <c r="A525" s="134"/>
      <c r="B525" s="125"/>
      <c r="C525" s="187"/>
      <c r="D525" s="187" t="s">
        <v>15</v>
      </c>
      <c r="E525" s="187" t="s">
        <v>15</v>
      </c>
      <c r="F525" s="213"/>
      <c r="G525" s="187" t="s">
        <v>15</v>
      </c>
      <c r="H525" s="187" t="s">
        <v>15</v>
      </c>
      <c r="I525" s="213"/>
      <c r="J525" s="187" t="s">
        <v>15</v>
      </c>
      <c r="K525" s="189" t="s">
        <v>15</v>
      </c>
    </row>
    <row r="526" spans="1:11" ht="12.75">
      <c r="A526" s="190"/>
      <c r="B526" s="214"/>
      <c r="C526" s="187"/>
      <c r="D526" s="187" t="s">
        <v>94</v>
      </c>
      <c r="E526" s="187" t="s">
        <v>95</v>
      </c>
      <c r="F526" s="213"/>
      <c r="G526" s="187" t="s">
        <v>94</v>
      </c>
      <c r="H526" s="187" t="s">
        <v>95</v>
      </c>
      <c r="I526" s="213"/>
      <c r="J526" s="187" t="s">
        <v>94</v>
      </c>
      <c r="K526" s="189" t="s">
        <v>95</v>
      </c>
    </row>
    <row r="527" spans="1:11" ht="11.25">
      <c r="A527" s="139"/>
      <c r="B527" s="128"/>
      <c r="C527" s="191" t="s">
        <v>14</v>
      </c>
      <c r="D527" s="191" t="s">
        <v>96</v>
      </c>
      <c r="E527" s="191" t="s">
        <v>96</v>
      </c>
      <c r="F527" s="192" t="s">
        <v>14</v>
      </c>
      <c r="G527" s="191" t="s">
        <v>96</v>
      </c>
      <c r="H527" s="191" t="s">
        <v>96</v>
      </c>
      <c r="I527" s="192" t="s">
        <v>14</v>
      </c>
      <c r="J527" s="191" t="s">
        <v>96</v>
      </c>
      <c r="K527" s="193" t="s">
        <v>96</v>
      </c>
    </row>
    <row r="528" spans="1:11" ht="11.25">
      <c r="A528" s="169" t="s">
        <v>216</v>
      </c>
      <c r="B528" s="170" t="s">
        <v>217</v>
      </c>
      <c r="C528" s="129"/>
      <c r="D528" s="152"/>
      <c r="E528" s="159"/>
      <c r="F528" s="129"/>
      <c r="G528" s="152"/>
      <c r="H528" s="159"/>
      <c r="I528" s="129"/>
      <c r="J528" s="152"/>
      <c r="K528" s="159"/>
    </row>
    <row r="529" spans="1:11" ht="11.25">
      <c r="A529" s="134"/>
      <c r="B529" s="161" t="s">
        <v>218</v>
      </c>
      <c r="C529" s="134">
        <v>5</v>
      </c>
      <c r="D529" s="165">
        <v>0.00980392156862745</v>
      </c>
      <c r="E529" s="166">
        <v>0.013368983957219251</v>
      </c>
      <c r="F529" s="134">
        <v>0</v>
      </c>
      <c r="G529" s="165">
        <v>0</v>
      </c>
      <c r="H529" s="166">
        <v>0</v>
      </c>
      <c r="I529" s="134">
        <v>0</v>
      </c>
      <c r="J529" s="165">
        <v>0</v>
      </c>
      <c r="K529" s="166">
        <v>0</v>
      </c>
    </row>
    <row r="530" spans="1:11" ht="11.25">
      <c r="A530" s="134"/>
      <c r="B530" s="161" t="s">
        <v>219</v>
      </c>
      <c r="C530" s="134">
        <v>1</v>
      </c>
      <c r="D530" s="165">
        <v>0.00196078431372549</v>
      </c>
      <c r="E530" s="166">
        <v>0.00267379679144385</v>
      </c>
      <c r="F530" s="134">
        <v>0</v>
      </c>
      <c r="G530" s="165">
        <v>0</v>
      </c>
      <c r="H530" s="166">
        <v>0</v>
      </c>
      <c r="I530" s="134">
        <v>0</v>
      </c>
      <c r="J530" s="165">
        <v>0</v>
      </c>
      <c r="K530" s="166">
        <v>0</v>
      </c>
    </row>
    <row r="531" spans="1:11" ht="11.25">
      <c r="A531" s="134"/>
      <c r="B531" s="161" t="s">
        <v>220</v>
      </c>
      <c r="C531" s="134">
        <v>7</v>
      </c>
      <c r="D531" s="165">
        <v>0.013725490196078431</v>
      </c>
      <c r="E531" s="166">
        <v>0.01871657754010695</v>
      </c>
      <c r="F531" s="134">
        <v>1</v>
      </c>
      <c r="G531" s="165">
        <v>0.025</v>
      </c>
      <c r="H531" s="166">
        <v>0.047619047619047616</v>
      </c>
      <c r="I531" s="134">
        <v>0</v>
      </c>
      <c r="J531" s="165">
        <v>0</v>
      </c>
      <c r="K531" s="166">
        <v>0</v>
      </c>
    </row>
    <row r="532" spans="1:11" ht="11.25">
      <c r="A532" s="134"/>
      <c r="B532" s="161" t="s">
        <v>221</v>
      </c>
      <c r="C532" s="134">
        <v>19</v>
      </c>
      <c r="D532" s="165">
        <v>0.03725490196078431</v>
      </c>
      <c r="E532" s="166">
        <v>0.05080213903743316</v>
      </c>
      <c r="F532" s="134">
        <v>0</v>
      </c>
      <c r="G532" s="165">
        <v>0</v>
      </c>
      <c r="H532" s="166">
        <v>0</v>
      </c>
      <c r="I532" s="134">
        <v>0</v>
      </c>
      <c r="J532" s="165">
        <v>0</v>
      </c>
      <c r="K532" s="166">
        <v>0</v>
      </c>
    </row>
    <row r="533" spans="1:11" ht="11.25">
      <c r="A533" s="134"/>
      <c r="B533" s="161" t="s">
        <v>222</v>
      </c>
      <c r="C533" s="134">
        <v>20</v>
      </c>
      <c r="D533" s="165">
        <v>0.0392156862745098</v>
      </c>
      <c r="E533" s="166">
        <v>0.053475935828877004</v>
      </c>
      <c r="F533" s="134">
        <v>0</v>
      </c>
      <c r="G533" s="165">
        <v>0</v>
      </c>
      <c r="H533" s="166">
        <v>0</v>
      </c>
      <c r="I533" s="134">
        <v>1</v>
      </c>
      <c r="J533" s="165">
        <v>0.058823529411764705</v>
      </c>
      <c r="K533" s="166">
        <v>0.08333333333333333</v>
      </c>
    </row>
    <row r="534" spans="1:11" ht="11.25">
      <c r="A534" s="134"/>
      <c r="B534" s="161" t="s">
        <v>223</v>
      </c>
      <c r="C534" s="134">
        <v>9</v>
      </c>
      <c r="D534" s="165">
        <v>0.01764705882352941</v>
      </c>
      <c r="E534" s="166">
        <v>0.02406417112299465</v>
      </c>
      <c r="F534" s="134">
        <v>0</v>
      </c>
      <c r="G534" s="165">
        <v>0</v>
      </c>
      <c r="H534" s="166">
        <v>0</v>
      </c>
      <c r="I534" s="134">
        <v>0</v>
      </c>
      <c r="J534" s="165">
        <v>0</v>
      </c>
      <c r="K534" s="166">
        <v>0</v>
      </c>
    </row>
    <row r="535" spans="1:11" ht="11.25">
      <c r="A535" s="134"/>
      <c r="B535" s="161" t="s">
        <v>224</v>
      </c>
      <c r="C535" s="134">
        <v>41</v>
      </c>
      <c r="D535" s="165">
        <v>0.0803921568627451</v>
      </c>
      <c r="E535" s="166">
        <v>0.10962566844919786</v>
      </c>
      <c r="F535" s="134">
        <v>0</v>
      </c>
      <c r="G535" s="165">
        <v>0</v>
      </c>
      <c r="H535" s="166">
        <v>0</v>
      </c>
      <c r="I535" s="134">
        <v>0</v>
      </c>
      <c r="J535" s="165">
        <v>0</v>
      </c>
      <c r="K535" s="166">
        <v>0</v>
      </c>
    </row>
    <row r="536" spans="1:11" ht="11.25">
      <c r="A536" s="134"/>
      <c r="B536" s="161" t="s">
        <v>225</v>
      </c>
      <c r="C536" s="134">
        <v>6</v>
      </c>
      <c r="D536" s="165">
        <v>0.011764705882352941</v>
      </c>
      <c r="E536" s="166">
        <v>0.016042780748663103</v>
      </c>
      <c r="F536" s="134">
        <v>3</v>
      </c>
      <c r="G536" s="165">
        <v>0.075</v>
      </c>
      <c r="H536" s="166">
        <v>0.14285714285714285</v>
      </c>
      <c r="I536" s="134">
        <v>0</v>
      </c>
      <c r="J536" s="165">
        <v>0</v>
      </c>
      <c r="K536" s="166">
        <v>0</v>
      </c>
    </row>
    <row r="537" spans="1:11" ht="11.25">
      <c r="A537" s="134"/>
      <c r="B537" s="161" t="s">
        <v>226</v>
      </c>
      <c r="C537" s="134">
        <v>10</v>
      </c>
      <c r="D537" s="165">
        <v>0.0196078431372549</v>
      </c>
      <c r="E537" s="166">
        <v>0.026737967914438502</v>
      </c>
      <c r="F537" s="134">
        <v>0</v>
      </c>
      <c r="G537" s="165">
        <v>0</v>
      </c>
      <c r="H537" s="166">
        <v>0</v>
      </c>
      <c r="I537" s="134">
        <v>0</v>
      </c>
      <c r="J537" s="165">
        <v>0</v>
      </c>
      <c r="K537" s="166">
        <v>0</v>
      </c>
    </row>
    <row r="538" spans="1:11" ht="11.25">
      <c r="A538" s="134"/>
      <c r="B538" s="161" t="s">
        <v>227</v>
      </c>
      <c r="C538" s="134">
        <v>28</v>
      </c>
      <c r="D538" s="165">
        <v>0.054901960784313725</v>
      </c>
      <c r="E538" s="166">
        <v>0.0748663101604278</v>
      </c>
      <c r="F538" s="134">
        <v>5</v>
      </c>
      <c r="G538" s="165">
        <v>0.125</v>
      </c>
      <c r="H538" s="166">
        <v>0.23809523809523808</v>
      </c>
      <c r="I538" s="134">
        <v>1</v>
      </c>
      <c r="J538" s="165">
        <v>0.058823529411764705</v>
      </c>
      <c r="K538" s="166">
        <v>0.08333333333333333</v>
      </c>
    </row>
    <row r="539" spans="1:11" ht="11.25">
      <c r="A539" s="134"/>
      <c r="B539" s="161" t="s">
        <v>228</v>
      </c>
      <c r="C539" s="134">
        <v>5</v>
      </c>
      <c r="D539" s="165">
        <v>0.00980392156862745</v>
      </c>
      <c r="E539" s="166">
        <v>0.013368983957219251</v>
      </c>
      <c r="F539" s="134">
        <v>0</v>
      </c>
      <c r="G539" s="165">
        <v>0</v>
      </c>
      <c r="H539" s="166">
        <v>0</v>
      </c>
      <c r="I539" s="134">
        <v>0</v>
      </c>
      <c r="J539" s="165">
        <v>0</v>
      </c>
      <c r="K539" s="166">
        <v>0</v>
      </c>
    </row>
    <row r="540" spans="1:11" ht="11.25">
      <c r="A540" s="134"/>
      <c r="B540" s="161" t="s">
        <v>229</v>
      </c>
      <c r="C540" s="134">
        <v>32</v>
      </c>
      <c r="D540" s="165">
        <v>0.06274509803921569</v>
      </c>
      <c r="E540" s="166">
        <v>0.0855614973262032</v>
      </c>
      <c r="F540" s="134">
        <v>0</v>
      </c>
      <c r="G540" s="165">
        <v>0</v>
      </c>
      <c r="H540" s="166">
        <v>0</v>
      </c>
      <c r="I540" s="134">
        <v>2</v>
      </c>
      <c r="J540" s="165">
        <v>0.11764705882352941</v>
      </c>
      <c r="K540" s="166">
        <v>0.16666666666666666</v>
      </c>
    </row>
    <row r="541" spans="1:11" ht="11.25">
      <c r="A541" s="134"/>
      <c r="B541" s="161" t="s">
        <v>230</v>
      </c>
      <c r="C541" s="134">
        <v>7</v>
      </c>
      <c r="D541" s="165">
        <v>0.013725490196078431</v>
      </c>
      <c r="E541" s="166">
        <v>0.01871657754010695</v>
      </c>
      <c r="F541" s="134">
        <v>0</v>
      </c>
      <c r="G541" s="165">
        <v>0</v>
      </c>
      <c r="H541" s="166">
        <v>0</v>
      </c>
      <c r="I541" s="134">
        <v>1</v>
      </c>
      <c r="J541" s="165">
        <v>0.058823529411764705</v>
      </c>
      <c r="K541" s="166">
        <v>0.08333333333333333</v>
      </c>
    </row>
    <row r="542" spans="1:11" ht="11.25">
      <c r="A542" s="134"/>
      <c r="B542" s="161" t="s">
        <v>231</v>
      </c>
      <c r="C542" s="134">
        <v>0</v>
      </c>
      <c r="D542" s="165">
        <v>0</v>
      </c>
      <c r="E542" s="166">
        <v>0</v>
      </c>
      <c r="F542" s="134">
        <v>0</v>
      </c>
      <c r="G542" s="165">
        <v>0</v>
      </c>
      <c r="H542" s="166">
        <v>0</v>
      </c>
      <c r="I542" s="134">
        <v>0</v>
      </c>
      <c r="J542" s="165">
        <v>0</v>
      </c>
      <c r="K542" s="166">
        <v>0</v>
      </c>
    </row>
    <row r="543" spans="1:11" ht="11.25">
      <c r="A543" s="134"/>
      <c r="B543" s="161" t="s">
        <v>232</v>
      </c>
      <c r="C543" s="134">
        <v>75</v>
      </c>
      <c r="D543" s="165">
        <v>0.14705882352941177</v>
      </c>
      <c r="E543" s="166">
        <v>0.20053475935828877</v>
      </c>
      <c r="F543" s="134">
        <v>4</v>
      </c>
      <c r="G543" s="165">
        <v>0.1</v>
      </c>
      <c r="H543" s="166">
        <v>0.19047619047619047</v>
      </c>
      <c r="I543" s="134">
        <v>0</v>
      </c>
      <c r="J543" s="165">
        <v>0</v>
      </c>
      <c r="K543" s="166">
        <v>0</v>
      </c>
    </row>
    <row r="544" spans="1:11" ht="11.25">
      <c r="A544" s="134"/>
      <c r="B544" s="161" t="s">
        <v>233</v>
      </c>
      <c r="C544" s="134">
        <v>57</v>
      </c>
      <c r="D544" s="165">
        <v>0.11176470588235295</v>
      </c>
      <c r="E544" s="166">
        <v>0.15240641711229946</v>
      </c>
      <c r="F544" s="134">
        <v>6</v>
      </c>
      <c r="G544" s="165">
        <v>0.15</v>
      </c>
      <c r="H544" s="166">
        <v>0.2857142857142857</v>
      </c>
      <c r="I544" s="134">
        <v>1</v>
      </c>
      <c r="J544" s="165">
        <v>0.058823529411764705</v>
      </c>
      <c r="K544" s="166">
        <v>0.08333333333333333</v>
      </c>
    </row>
    <row r="545" spans="1:11" ht="11.25">
      <c r="A545" s="134"/>
      <c r="B545" s="161" t="s">
        <v>234</v>
      </c>
      <c r="C545" s="134">
        <v>12</v>
      </c>
      <c r="D545" s="165">
        <v>0.023529411764705882</v>
      </c>
      <c r="E545" s="166">
        <v>0.03208556149732621</v>
      </c>
      <c r="F545" s="134">
        <v>0</v>
      </c>
      <c r="G545" s="165">
        <v>0</v>
      </c>
      <c r="H545" s="166">
        <v>0</v>
      </c>
      <c r="I545" s="134">
        <v>3</v>
      </c>
      <c r="J545" s="165">
        <v>0.17647058823529413</v>
      </c>
      <c r="K545" s="166">
        <v>0.25</v>
      </c>
    </row>
    <row r="546" spans="1:11" ht="11.25">
      <c r="A546" s="134"/>
      <c r="B546" s="161" t="s">
        <v>235</v>
      </c>
      <c r="C546" s="134">
        <v>17</v>
      </c>
      <c r="D546" s="165">
        <v>0.03333333333333333</v>
      </c>
      <c r="E546" s="166">
        <v>0.045454545454545456</v>
      </c>
      <c r="F546" s="134">
        <v>0</v>
      </c>
      <c r="G546" s="165">
        <v>0</v>
      </c>
      <c r="H546" s="166">
        <v>0</v>
      </c>
      <c r="I546" s="134">
        <v>2</v>
      </c>
      <c r="J546" s="165">
        <v>0.11764705882352941</v>
      </c>
      <c r="K546" s="166">
        <v>0.16666666666666666</v>
      </c>
    </row>
    <row r="547" spans="1:11" ht="11.25">
      <c r="A547" s="134"/>
      <c r="B547" s="161" t="s">
        <v>236</v>
      </c>
      <c r="C547" s="134">
        <v>19</v>
      </c>
      <c r="D547" s="165">
        <v>0.03725490196078431</v>
      </c>
      <c r="E547" s="166">
        <v>0.05080213903743316</v>
      </c>
      <c r="F547" s="134">
        <v>2</v>
      </c>
      <c r="G547" s="165">
        <v>0.05</v>
      </c>
      <c r="H547" s="166">
        <v>0.09523809523809523</v>
      </c>
      <c r="I547" s="134">
        <v>0</v>
      </c>
      <c r="J547" s="165">
        <v>0</v>
      </c>
      <c r="K547" s="166">
        <v>0</v>
      </c>
    </row>
    <row r="548" spans="1:11" ht="11.25">
      <c r="A548" s="134"/>
      <c r="B548" s="161" t="s">
        <v>237</v>
      </c>
      <c r="C548" s="134">
        <v>4</v>
      </c>
      <c r="D548" s="165">
        <v>0.00784313725490196</v>
      </c>
      <c r="E548" s="166">
        <v>0.0106951871657754</v>
      </c>
      <c r="F548" s="134">
        <v>0</v>
      </c>
      <c r="G548" s="165">
        <v>0</v>
      </c>
      <c r="H548" s="166">
        <v>0</v>
      </c>
      <c r="I548" s="134">
        <v>1</v>
      </c>
      <c r="J548" s="165">
        <v>0.058823529411764705</v>
      </c>
      <c r="K548" s="166">
        <v>0.08333333333333333</v>
      </c>
    </row>
    <row r="549" spans="1:11" ht="11.25">
      <c r="A549" s="139"/>
      <c r="B549" s="171" t="s">
        <v>104</v>
      </c>
      <c r="C549" s="139">
        <v>136</v>
      </c>
      <c r="D549" s="175">
        <v>0.26666666666666666</v>
      </c>
      <c r="E549" s="195" t="s">
        <v>105</v>
      </c>
      <c r="F549" s="139">
        <v>19</v>
      </c>
      <c r="G549" s="175">
        <v>0.475</v>
      </c>
      <c r="H549" s="195" t="s">
        <v>105</v>
      </c>
      <c r="I549" s="139">
        <v>5</v>
      </c>
      <c r="J549" s="175">
        <v>0.29411764705882354</v>
      </c>
      <c r="K549" s="195" t="s">
        <v>105</v>
      </c>
    </row>
    <row r="550" spans="1:11" ht="11.25">
      <c r="A550" s="129" t="s">
        <v>286</v>
      </c>
      <c r="B550" s="118"/>
      <c r="C550" s="118"/>
      <c r="D550" s="152"/>
      <c r="E550" s="152"/>
      <c r="F550" s="152"/>
      <c r="G550" s="152"/>
      <c r="H550" s="152"/>
      <c r="I550" s="118"/>
      <c r="J550" s="118"/>
      <c r="K550" s="130"/>
    </row>
    <row r="551" spans="1:11" ht="11.25">
      <c r="A551" s="671" t="s">
        <v>288</v>
      </c>
      <c r="B551" s="670"/>
      <c r="C551" s="127"/>
      <c r="D551" s="175"/>
      <c r="E551" s="175"/>
      <c r="F551" s="127"/>
      <c r="G551" s="175"/>
      <c r="H551" s="175"/>
      <c r="I551" s="127"/>
      <c r="J551" s="175"/>
      <c r="K551" s="197"/>
    </row>
  </sheetData>
  <mergeCells count="2">
    <mergeCell ref="A519:B519"/>
    <mergeCell ref="A551:B551"/>
  </mergeCells>
  <printOptions horizontalCentered="1"/>
  <pageMargins left="0.24" right="0.25" top="0.45" bottom="0.24" header="0.44" footer="0.24"/>
  <pageSetup horizontalDpi="300" verticalDpi="300" orientation="landscape" r:id="rId2"/>
  <headerFooter alignWithMargins="0">
    <oddHeader xml:space="preserve">&amp;C </oddHeader>
  </headerFooter>
  <rowBreaks count="3" manualBreakCount="3">
    <brk id="45" max="10" man="1"/>
    <brk id="94" max="10" man="1"/>
    <brk id="519" max="255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showGridLines="0" workbookViewId="0" topLeftCell="A1">
      <selection activeCell="K110" sqref="K110"/>
    </sheetView>
  </sheetViews>
  <sheetFormatPr defaultColWidth="9.140625" defaultRowHeight="12.75"/>
  <cols>
    <col min="1" max="1" width="3.421875" style="243" customWidth="1"/>
    <col min="2" max="2" width="36.57421875" style="243" customWidth="1"/>
    <col min="3" max="3" width="7.421875" style="243" customWidth="1"/>
    <col min="4" max="5" width="12.140625" style="243" customWidth="1"/>
    <col min="6" max="6" width="7.421875" style="243" customWidth="1"/>
    <col min="7" max="8" width="12.00390625" style="243" customWidth="1"/>
    <col min="9" max="9" width="7.421875" style="243" customWidth="1"/>
    <col min="10" max="11" width="12.140625" style="243" customWidth="1"/>
    <col min="12" max="16384" width="7.8515625" style="243" customWidth="1"/>
  </cols>
  <sheetData>
    <row r="1" spans="1:11" s="232" customFormat="1" ht="12.75">
      <c r="A1" s="228" t="s">
        <v>61</v>
      </c>
      <c r="B1" s="229"/>
      <c r="C1" s="230"/>
      <c r="D1" s="230"/>
      <c r="E1" s="230"/>
      <c r="F1" s="230"/>
      <c r="G1" s="230"/>
      <c r="H1" s="230"/>
      <c r="I1" s="229"/>
      <c r="J1" s="229"/>
      <c r="K1" s="231" t="s">
        <v>290</v>
      </c>
    </row>
    <row r="2" spans="1:11" s="232" customFormat="1" ht="12.75">
      <c r="A2" s="233" t="s">
        <v>67</v>
      </c>
      <c r="B2" s="234"/>
      <c r="C2" s="235"/>
      <c r="D2" s="235"/>
      <c r="E2" s="235"/>
      <c r="F2" s="235"/>
      <c r="G2" s="235"/>
      <c r="H2" s="235"/>
      <c r="I2" s="234"/>
      <c r="J2" s="234"/>
      <c r="K2" s="236"/>
    </row>
    <row r="3" spans="1:11" s="232" customFormat="1" ht="12.75">
      <c r="A3" s="122" t="s">
        <v>291</v>
      </c>
      <c r="B3" s="234"/>
      <c r="C3" s="235"/>
      <c r="D3" s="235"/>
      <c r="E3" s="235"/>
      <c r="F3" s="235"/>
      <c r="G3" s="235"/>
      <c r="H3" s="235"/>
      <c r="I3" s="234"/>
      <c r="J3" s="234"/>
      <c r="K3" s="236"/>
    </row>
    <row r="4" spans="1:14" ht="12.75">
      <c r="A4" s="237" t="s">
        <v>82</v>
      </c>
      <c r="B4" s="238"/>
      <c r="C4" s="238"/>
      <c r="D4" s="238"/>
      <c r="E4" s="238"/>
      <c r="F4" s="238"/>
      <c r="G4" s="239"/>
      <c r="H4" s="239"/>
      <c r="I4" s="240"/>
      <c r="J4" s="240"/>
      <c r="K4" s="241"/>
      <c r="L4" s="242"/>
      <c r="M4" s="242"/>
      <c r="N4" s="242"/>
    </row>
    <row r="5" spans="1:17" ht="11.25">
      <c r="A5" s="244"/>
      <c r="B5" s="229"/>
      <c r="C5" s="244"/>
      <c r="D5" s="245" t="s">
        <v>15</v>
      </c>
      <c r="E5" s="246" t="s">
        <v>15</v>
      </c>
      <c r="G5" s="247"/>
      <c r="H5" s="247"/>
      <c r="I5" s="248"/>
      <c r="J5" s="248"/>
      <c r="K5" s="249"/>
      <c r="L5" s="247"/>
      <c r="M5" s="247"/>
      <c r="N5" s="247"/>
      <c r="O5" s="247"/>
      <c r="P5" s="247"/>
      <c r="Q5" s="247"/>
    </row>
    <row r="6" spans="1:18" ht="11.25">
      <c r="A6" s="250" t="s">
        <v>93</v>
      </c>
      <c r="B6" s="234"/>
      <c r="C6" s="251"/>
      <c r="D6" s="252" t="s">
        <v>94</v>
      </c>
      <c r="E6" s="249" t="s">
        <v>95</v>
      </c>
      <c r="G6" s="247"/>
      <c r="H6" s="247"/>
      <c r="I6" s="248"/>
      <c r="J6" s="248"/>
      <c r="K6" s="249"/>
      <c r="L6" s="247"/>
      <c r="M6" s="247"/>
      <c r="N6" s="247"/>
      <c r="O6" s="247"/>
      <c r="P6" s="247"/>
      <c r="Q6" s="247"/>
      <c r="R6" s="247"/>
    </row>
    <row r="7" spans="1:17" ht="11.25">
      <c r="A7" s="253"/>
      <c r="B7" s="238"/>
      <c r="C7" s="254" t="s">
        <v>14</v>
      </c>
      <c r="D7" s="255" t="s">
        <v>96</v>
      </c>
      <c r="E7" s="241" t="s">
        <v>96</v>
      </c>
      <c r="G7" s="247"/>
      <c r="H7" s="247"/>
      <c r="I7" s="248"/>
      <c r="J7" s="248"/>
      <c r="K7" s="249"/>
      <c r="L7" s="247"/>
      <c r="M7" s="247"/>
      <c r="N7" s="247"/>
      <c r="O7" s="247"/>
      <c r="P7" s="247"/>
      <c r="Q7" s="247"/>
    </row>
    <row r="8" spans="1:11" ht="11.25">
      <c r="A8" s="256"/>
      <c r="B8" s="257" t="s">
        <v>97</v>
      </c>
      <c r="C8" s="258">
        <v>676</v>
      </c>
      <c r="D8" s="259">
        <v>1</v>
      </c>
      <c r="E8" s="260"/>
      <c r="K8" s="261"/>
    </row>
    <row r="9" spans="1:11" ht="9.75" customHeight="1">
      <c r="A9" s="262" t="str">
        <f>"10.          "</f>
        <v>10.          </v>
      </c>
      <c r="B9" s="263" t="s">
        <v>292</v>
      </c>
      <c r="C9" s="262"/>
      <c r="D9" s="264"/>
      <c r="E9" s="261"/>
      <c r="K9" s="261"/>
    </row>
    <row r="10" spans="1:11" ht="9.75" customHeight="1">
      <c r="A10" s="262"/>
      <c r="B10" s="265" t="s">
        <v>293</v>
      </c>
      <c r="C10" s="262"/>
      <c r="D10" s="264"/>
      <c r="E10" s="261"/>
      <c r="F10" s="251"/>
      <c r="G10" s="234"/>
      <c r="H10" s="234"/>
      <c r="I10" s="234"/>
      <c r="J10" s="234"/>
      <c r="K10" s="261"/>
    </row>
    <row r="11" spans="1:14" ht="11.25">
      <c r="A11" s="251"/>
      <c r="B11" s="266" t="s">
        <v>294</v>
      </c>
      <c r="C11" s="262">
        <v>110</v>
      </c>
      <c r="D11" s="264">
        <v>0.16272189349112426</v>
      </c>
      <c r="E11" s="267">
        <v>0.16344725111441308</v>
      </c>
      <c r="G11" s="242"/>
      <c r="H11" s="242"/>
      <c r="I11" s="248"/>
      <c r="J11" s="248"/>
      <c r="K11" s="268"/>
      <c r="L11" s="242"/>
      <c r="M11" s="242"/>
      <c r="N11" s="242"/>
    </row>
    <row r="12" spans="1:14" ht="11.25">
      <c r="A12" s="251"/>
      <c r="B12" s="266" t="s">
        <v>295</v>
      </c>
      <c r="C12" s="262">
        <v>97</v>
      </c>
      <c r="D12" s="264">
        <v>0.14349112426035504</v>
      </c>
      <c r="E12" s="267">
        <v>0.14413075780089152</v>
      </c>
      <c r="G12" s="242"/>
      <c r="H12" s="242"/>
      <c r="I12" s="248"/>
      <c r="J12" s="248"/>
      <c r="K12" s="268"/>
      <c r="L12" s="242"/>
      <c r="M12" s="242"/>
      <c r="N12" s="242"/>
    </row>
    <row r="13" spans="1:14" ht="11.25">
      <c r="A13" s="251"/>
      <c r="B13" s="266" t="s">
        <v>296</v>
      </c>
      <c r="C13" s="262">
        <v>466</v>
      </c>
      <c r="D13" s="264">
        <v>0.6893491124260355</v>
      </c>
      <c r="E13" s="267">
        <v>0.6924219910846954</v>
      </c>
      <c r="G13" s="242"/>
      <c r="H13" s="242"/>
      <c r="I13" s="248"/>
      <c r="J13" s="248"/>
      <c r="K13" s="268"/>
      <c r="L13" s="242"/>
      <c r="M13" s="242"/>
      <c r="N13" s="242"/>
    </row>
    <row r="14" spans="1:11" ht="11.25">
      <c r="A14" s="253"/>
      <c r="B14" s="239" t="s">
        <v>104</v>
      </c>
      <c r="C14" s="269">
        <v>3</v>
      </c>
      <c r="D14" s="270">
        <v>0.004437869822485207</v>
      </c>
      <c r="E14" s="241" t="s">
        <v>105</v>
      </c>
      <c r="F14" s="271"/>
      <c r="K14" s="261"/>
    </row>
    <row r="15" spans="1:11" ht="11.25">
      <c r="A15" s="272" t="s">
        <v>297</v>
      </c>
      <c r="B15" s="243" t="s">
        <v>298</v>
      </c>
      <c r="C15" s="244"/>
      <c r="D15" s="273"/>
      <c r="E15" s="274"/>
      <c r="F15" s="271"/>
      <c r="K15" s="261"/>
    </row>
    <row r="16" spans="1:11" ht="11.25">
      <c r="A16" s="262"/>
      <c r="B16" s="263" t="s">
        <v>299</v>
      </c>
      <c r="C16" s="251"/>
      <c r="D16" s="234"/>
      <c r="E16" s="261"/>
      <c r="F16" s="271"/>
      <c r="K16" s="261"/>
    </row>
    <row r="17" spans="1:11" ht="11.25">
      <c r="A17" s="251"/>
      <c r="B17" s="263" t="s">
        <v>300</v>
      </c>
      <c r="C17" s="262">
        <v>173</v>
      </c>
      <c r="D17" s="264">
        <v>0.2559171597633136</v>
      </c>
      <c r="E17" s="267">
        <v>0.6113074204946997</v>
      </c>
      <c r="F17" s="271"/>
      <c r="K17" s="261"/>
    </row>
    <row r="18" spans="1:11" ht="11.25">
      <c r="A18" s="251"/>
      <c r="B18" s="263" t="s">
        <v>296</v>
      </c>
      <c r="C18" s="262">
        <v>110</v>
      </c>
      <c r="D18" s="264">
        <v>0.16272189349112426</v>
      </c>
      <c r="E18" s="267">
        <v>0.38869257950530034</v>
      </c>
      <c r="F18" s="271"/>
      <c r="K18" s="261"/>
    </row>
    <row r="19" spans="1:11" ht="11.25">
      <c r="A19" s="253"/>
      <c r="B19" s="239" t="s">
        <v>104</v>
      </c>
      <c r="C19" s="269">
        <v>393</v>
      </c>
      <c r="D19" s="270">
        <v>0.5813609467455622</v>
      </c>
      <c r="E19" s="241" t="s">
        <v>105</v>
      </c>
      <c r="F19" s="271"/>
      <c r="K19" s="261"/>
    </row>
    <row r="20" spans="1:11" s="234" customFormat="1" ht="3" customHeight="1">
      <c r="A20" s="253"/>
      <c r="B20" s="238"/>
      <c r="C20" s="253"/>
      <c r="D20" s="275"/>
      <c r="E20" s="276"/>
      <c r="K20" s="261"/>
    </row>
    <row r="21" spans="1:11" ht="45">
      <c r="A21" s="253"/>
      <c r="B21" s="277" t="s">
        <v>301</v>
      </c>
      <c r="C21" s="253">
        <v>173</v>
      </c>
      <c r="D21" s="259">
        <v>1</v>
      </c>
      <c r="E21" s="278"/>
      <c r="F21" s="271"/>
      <c r="K21" s="261"/>
    </row>
    <row r="22" spans="1:11" ht="11.25">
      <c r="A22" s="262" t="str">
        <f>"11b."</f>
        <v>11b.</v>
      </c>
      <c r="B22" s="279" t="s">
        <v>302</v>
      </c>
      <c r="C22" s="251"/>
      <c r="D22" s="234"/>
      <c r="E22" s="261"/>
      <c r="K22" s="261"/>
    </row>
    <row r="23" spans="1:11" ht="11.25">
      <c r="A23" s="251"/>
      <c r="B23" s="234" t="s">
        <v>303</v>
      </c>
      <c r="C23" s="251">
        <v>3</v>
      </c>
      <c r="D23" s="264">
        <v>0.017341040462427744</v>
      </c>
      <c r="E23" s="267">
        <v>0.01744186046511628</v>
      </c>
      <c r="K23" s="261"/>
    </row>
    <row r="24" spans="1:11" ht="11.25">
      <c r="A24" s="251"/>
      <c r="B24" s="266" t="s">
        <v>304</v>
      </c>
      <c r="C24" s="262">
        <v>11</v>
      </c>
      <c r="D24" s="264">
        <v>0.06358381502890173</v>
      </c>
      <c r="E24" s="267">
        <v>0.06395348837209303</v>
      </c>
      <c r="K24" s="261"/>
    </row>
    <row r="25" spans="1:11" ht="11.25">
      <c r="A25" s="251"/>
      <c r="B25" s="234" t="s">
        <v>305</v>
      </c>
      <c r="C25" s="251">
        <v>78</v>
      </c>
      <c r="D25" s="264">
        <v>0.4508670520231214</v>
      </c>
      <c r="E25" s="267">
        <v>0.45348837209302323</v>
      </c>
      <c r="K25" s="261"/>
    </row>
    <row r="26" spans="1:11" ht="11.25">
      <c r="A26" s="251"/>
      <c r="B26" s="234" t="s">
        <v>306</v>
      </c>
      <c r="C26" s="251">
        <v>56</v>
      </c>
      <c r="D26" s="264">
        <v>0.3236994219653179</v>
      </c>
      <c r="E26" s="267">
        <v>0.32558139534883723</v>
      </c>
      <c r="K26" s="261"/>
    </row>
    <row r="27" spans="1:11" ht="11.25">
      <c r="A27" s="251"/>
      <c r="B27" s="234" t="s">
        <v>307</v>
      </c>
      <c r="C27" s="251">
        <v>0</v>
      </c>
      <c r="D27" s="264">
        <v>0</v>
      </c>
      <c r="E27" s="267">
        <v>0</v>
      </c>
      <c r="K27" s="261"/>
    </row>
    <row r="28" spans="1:11" ht="11.25">
      <c r="A28" s="251"/>
      <c r="B28" s="234" t="s">
        <v>308</v>
      </c>
      <c r="C28" s="251">
        <v>9</v>
      </c>
      <c r="D28" s="264">
        <v>0.05202312138728324</v>
      </c>
      <c r="E28" s="267">
        <v>0.05232558139534884</v>
      </c>
      <c r="K28" s="261"/>
    </row>
    <row r="29" spans="1:11" ht="11.25">
      <c r="A29" s="251"/>
      <c r="B29" s="234" t="s">
        <v>309</v>
      </c>
      <c r="C29" s="251">
        <v>3</v>
      </c>
      <c r="D29" s="264">
        <v>0.017341040462427744</v>
      </c>
      <c r="E29" s="267">
        <v>0.01744186046511628</v>
      </c>
      <c r="K29" s="261"/>
    </row>
    <row r="30" spans="1:11" ht="11.25">
      <c r="A30" s="251"/>
      <c r="B30" s="234" t="s">
        <v>310</v>
      </c>
      <c r="C30" s="251">
        <v>2</v>
      </c>
      <c r="D30" s="264">
        <v>0.011560693641618497</v>
      </c>
      <c r="E30" s="267">
        <v>0.011627906976744186</v>
      </c>
      <c r="K30" s="261"/>
    </row>
    <row r="31" spans="1:11" ht="11.25">
      <c r="A31" s="251"/>
      <c r="B31" s="234" t="s">
        <v>311</v>
      </c>
      <c r="C31" s="251">
        <v>0</v>
      </c>
      <c r="D31" s="264">
        <v>0</v>
      </c>
      <c r="E31" s="267">
        <v>0</v>
      </c>
      <c r="K31" s="261"/>
    </row>
    <row r="32" spans="1:11" ht="11.25">
      <c r="A32" s="251"/>
      <c r="B32" s="234" t="s">
        <v>109</v>
      </c>
      <c r="C32" s="251">
        <v>10</v>
      </c>
      <c r="D32" s="264">
        <v>0.057803468208092484</v>
      </c>
      <c r="E32" s="267">
        <v>0.05813953488372093</v>
      </c>
      <c r="K32" s="261"/>
    </row>
    <row r="33" spans="1:11" ht="11.25">
      <c r="A33" s="253"/>
      <c r="B33" s="238" t="s">
        <v>104</v>
      </c>
      <c r="C33" s="253">
        <v>1</v>
      </c>
      <c r="D33" s="270">
        <v>0.005780346820809248</v>
      </c>
      <c r="E33" s="241" t="s">
        <v>105</v>
      </c>
      <c r="K33" s="261"/>
    </row>
    <row r="34" spans="1:11" ht="11.25">
      <c r="A34" s="262" t="str">
        <f>"12."</f>
        <v>12.</v>
      </c>
      <c r="B34" s="280" t="s">
        <v>312</v>
      </c>
      <c r="C34" s="251"/>
      <c r="D34" s="281"/>
      <c r="E34" s="282"/>
      <c r="K34" s="261"/>
    </row>
    <row r="35" spans="1:11" ht="9.75" customHeight="1">
      <c r="A35" s="251"/>
      <c r="B35" s="243" t="s">
        <v>313</v>
      </c>
      <c r="C35" s="251"/>
      <c r="D35" s="264"/>
      <c r="E35" s="267"/>
      <c r="K35" s="261"/>
    </row>
    <row r="36" spans="1:11" ht="11.25">
      <c r="A36" s="251"/>
      <c r="B36" s="234" t="s">
        <v>167</v>
      </c>
      <c r="C36" s="251">
        <v>41</v>
      </c>
      <c r="D36" s="264">
        <v>0.23699421965317918</v>
      </c>
      <c r="E36" s="267">
        <v>0.24260355029585798</v>
      </c>
      <c r="K36" s="261"/>
    </row>
    <row r="37" spans="1:11" ht="11.25">
      <c r="A37" s="251"/>
      <c r="B37" s="234" t="s">
        <v>168</v>
      </c>
      <c r="C37" s="251">
        <v>67</v>
      </c>
      <c r="D37" s="264">
        <v>0.3872832369942196</v>
      </c>
      <c r="E37" s="267">
        <v>0.39644970414201186</v>
      </c>
      <c r="K37" s="261"/>
    </row>
    <row r="38" spans="1:11" ht="11.25">
      <c r="A38" s="251"/>
      <c r="B38" s="234" t="s">
        <v>169</v>
      </c>
      <c r="C38" s="251">
        <v>52</v>
      </c>
      <c r="D38" s="264">
        <v>0.30057803468208094</v>
      </c>
      <c r="E38" s="267">
        <v>0.3076923076923077</v>
      </c>
      <c r="K38" s="261"/>
    </row>
    <row r="39" spans="1:11" ht="11.25">
      <c r="A39" s="251"/>
      <c r="B39" s="234" t="s">
        <v>170</v>
      </c>
      <c r="C39" s="251">
        <v>5</v>
      </c>
      <c r="D39" s="264">
        <v>0.028901734104046242</v>
      </c>
      <c r="E39" s="267">
        <v>0.029585798816568046</v>
      </c>
      <c r="K39" s="261"/>
    </row>
    <row r="40" spans="1:11" ht="11.25">
      <c r="A40" s="251"/>
      <c r="B40" s="234" t="s">
        <v>171</v>
      </c>
      <c r="C40" s="251">
        <v>2</v>
      </c>
      <c r="D40" s="264">
        <v>0.011560693641618497</v>
      </c>
      <c r="E40" s="267">
        <v>0.011834319526627219</v>
      </c>
      <c r="K40" s="261"/>
    </row>
    <row r="41" spans="1:11" ht="11.25">
      <c r="A41" s="251"/>
      <c r="B41" s="234" t="s">
        <v>172</v>
      </c>
      <c r="C41" s="251">
        <v>2</v>
      </c>
      <c r="D41" s="264">
        <v>0.011560693641618497</v>
      </c>
      <c r="E41" s="267">
        <v>0.011834319526627219</v>
      </c>
      <c r="K41" s="261"/>
    </row>
    <row r="42" spans="1:11" ht="11.25">
      <c r="A42" s="253"/>
      <c r="B42" s="238" t="s">
        <v>104</v>
      </c>
      <c r="C42" s="253">
        <v>4</v>
      </c>
      <c r="D42" s="270">
        <v>0.023121387283236993</v>
      </c>
      <c r="E42" s="241" t="s">
        <v>105</v>
      </c>
      <c r="F42" s="275"/>
      <c r="G42" s="238"/>
      <c r="H42" s="238"/>
      <c r="I42" s="238"/>
      <c r="J42" s="238"/>
      <c r="K42" s="278"/>
    </row>
    <row r="43" spans="1:11" ht="12.75">
      <c r="A43" s="228" t="s">
        <v>61</v>
      </c>
      <c r="B43" s="229"/>
      <c r="C43" s="230"/>
      <c r="D43" s="283"/>
      <c r="E43" s="283"/>
      <c r="F43" s="230"/>
      <c r="G43" s="283"/>
      <c r="H43" s="283"/>
      <c r="I43" s="229"/>
      <c r="J43" s="229"/>
      <c r="K43" s="231" t="s">
        <v>314</v>
      </c>
    </row>
    <row r="44" spans="1:11" ht="12.75">
      <c r="A44" s="233" t="s">
        <v>67</v>
      </c>
      <c r="B44" s="234"/>
      <c r="C44" s="235"/>
      <c r="D44" s="235"/>
      <c r="E44" s="235"/>
      <c r="F44" s="235"/>
      <c r="G44" s="235"/>
      <c r="H44" s="235"/>
      <c r="I44" s="234"/>
      <c r="J44" s="234"/>
      <c r="K44" s="236"/>
    </row>
    <row r="45" spans="1:11" ht="12.75">
      <c r="A45" s="122" t="s">
        <v>291</v>
      </c>
      <c r="B45" s="234"/>
      <c r="C45" s="235"/>
      <c r="D45" s="235"/>
      <c r="E45" s="235"/>
      <c r="F45" s="235"/>
      <c r="G45" s="235"/>
      <c r="H45" s="235"/>
      <c r="I45" s="234"/>
      <c r="J45" s="234"/>
      <c r="K45" s="236"/>
    </row>
    <row r="46" spans="1:11" ht="12.75">
      <c r="A46" s="237" t="s">
        <v>82</v>
      </c>
      <c r="B46" s="238"/>
      <c r="C46" s="238"/>
      <c r="D46" s="238"/>
      <c r="E46" s="238"/>
      <c r="F46" s="238"/>
      <c r="G46" s="239"/>
      <c r="H46" s="239"/>
      <c r="I46" s="240"/>
      <c r="J46" s="240"/>
      <c r="K46" s="241"/>
    </row>
    <row r="47" spans="1:11" ht="12.75" customHeight="1">
      <c r="A47" s="284"/>
      <c r="B47" s="229"/>
      <c r="C47" s="285" t="s">
        <v>18</v>
      </c>
      <c r="D47" s="286"/>
      <c r="E47" s="287"/>
      <c r="F47" s="288" t="s">
        <v>17</v>
      </c>
      <c r="G47" s="288"/>
      <c r="H47" s="289"/>
      <c r="I47" s="284"/>
      <c r="J47" s="229"/>
      <c r="K47" s="274"/>
    </row>
    <row r="48" spans="1:11" ht="11.25">
      <c r="A48" s="251"/>
      <c r="B48" s="234"/>
      <c r="C48" s="290"/>
      <c r="D48" s="291" t="s">
        <v>15</v>
      </c>
      <c r="E48" s="231" t="s">
        <v>15</v>
      </c>
      <c r="F48" s="292"/>
      <c r="G48" s="291" t="s">
        <v>15</v>
      </c>
      <c r="H48" s="231" t="s">
        <v>15</v>
      </c>
      <c r="I48" s="251"/>
      <c r="J48" s="234"/>
      <c r="K48" s="261"/>
    </row>
    <row r="49" spans="1:11" ht="11.25">
      <c r="A49" s="251"/>
      <c r="B49" s="293" t="s">
        <v>238</v>
      </c>
      <c r="C49" s="294"/>
      <c r="D49" s="295" t="s">
        <v>94</v>
      </c>
      <c r="E49" s="296" t="s">
        <v>95</v>
      </c>
      <c r="F49" s="297"/>
      <c r="G49" s="295" t="s">
        <v>94</v>
      </c>
      <c r="H49" s="296" t="s">
        <v>95</v>
      </c>
      <c r="I49" s="251"/>
      <c r="J49" s="234"/>
      <c r="K49" s="261"/>
    </row>
    <row r="50" spans="1:11" ht="11.25">
      <c r="A50" s="253"/>
      <c r="B50" s="238"/>
      <c r="C50" s="298" t="s">
        <v>14</v>
      </c>
      <c r="D50" s="299" t="s">
        <v>96</v>
      </c>
      <c r="E50" s="300" t="s">
        <v>96</v>
      </c>
      <c r="F50" s="299" t="s">
        <v>14</v>
      </c>
      <c r="G50" s="299" t="s">
        <v>96</v>
      </c>
      <c r="H50" s="300" t="s">
        <v>96</v>
      </c>
      <c r="I50" s="251"/>
      <c r="J50" s="234"/>
      <c r="K50" s="261"/>
    </row>
    <row r="51" spans="1:11" ht="13.5" customHeight="1">
      <c r="A51" s="253" t="s">
        <v>97</v>
      </c>
      <c r="B51" s="278"/>
      <c r="C51" s="269">
        <v>214</v>
      </c>
      <c r="D51" s="270">
        <v>1</v>
      </c>
      <c r="E51" s="301"/>
      <c r="F51" s="239">
        <v>460</v>
      </c>
      <c r="G51" s="270">
        <v>1</v>
      </c>
      <c r="H51" s="278"/>
      <c r="I51" s="251"/>
      <c r="J51" s="234"/>
      <c r="K51" s="261"/>
    </row>
    <row r="52" spans="1:11" ht="11.25">
      <c r="A52" s="262" t="str">
        <f>"10."</f>
        <v>10.</v>
      </c>
      <c r="B52" s="266" t="s">
        <v>315</v>
      </c>
      <c r="C52" s="251"/>
      <c r="D52" s="264"/>
      <c r="E52" s="261"/>
      <c r="F52" s="234"/>
      <c r="G52" s="234"/>
      <c r="H52" s="261"/>
      <c r="I52" s="251"/>
      <c r="J52" s="234"/>
      <c r="K52" s="261"/>
    </row>
    <row r="53" spans="1:11" ht="11.25">
      <c r="A53" s="251"/>
      <c r="B53" s="266" t="s">
        <v>316</v>
      </c>
      <c r="C53" s="251"/>
      <c r="D53" s="264"/>
      <c r="E53" s="267"/>
      <c r="F53" s="234"/>
      <c r="G53" s="264"/>
      <c r="H53" s="267"/>
      <c r="I53" s="251"/>
      <c r="J53" s="234"/>
      <c r="K53" s="261"/>
    </row>
    <row r="54" spans="1:11" ht="11.25">
      <c r="A54" s="251"/>
      <c r="B54" s="266" t="s">
        <v>294</v>
      </c>
      <c r="C54" s="262">
        <v>23</v>
      </c>
      <c r="D54" s="264">
        <v>0.10747663551401869</v>
      </c>
      <c r="E54" s="267">
        <v>0.10849056603773585</v>
      </c>
      <c r="F54" s="266">
        <v>87</v>
      </c>
      <c r="G54" s="264">
        <v>0.1891304347826087</v>
      </c>
      <c r="H54" s="267">
        <v>0.1895424836601307</v>
      </c>
      <c r="I54" s="251"/>
      <c r="J54" s="234"/>
      <c r="K54" s="261"/>
    </row>
    <row r="55" spans="1:11" ht="11.25">
      <c r="A55" s="251"/>
      <c r="B55" s="266" t="s">
        <v>295</v>
      </c>
      <c r="C55" s="262">
        <v>31</v>
      </c>
      <c r="D55" s="264">
        <v>0.14485981308411214</v>
      </c>
      <c r="E55" s="267">
        <v>0.14622641509433962</v>
      </c>
      <c r="F55" s="266">
        <v>66</v>
      </c>
      <c r="G55" s="264">
        <v>0.14347826086956522</v>
      </c>
      <c r="H55" s="267">
        <v>0.1437908496732026</v>
      </c>
      <c r="I55" s="251"/>
      <c r="J55" s="234"/>
      <c r="K55" s="261"/>
    </row>
    <row r="56" spans="1:11" ht="11.25">
      <c r="A56" s="251"/>
      <c r="B56" s="266" t="s">
        <v>296</v>
      </c>
      <c r="C56" s="262">
        <v>158</v>
      </c>
      <c r="D56" s="264">
        <v>0.7383177570093458</v>
      </c>
      <c r="E56" s="267">
        <v>0.7452830188679245</v>
      </c>
      <c r="F56" s="266">
        <v>306</v>
      </c>
      <c r="G56" s="264">
        <v>0.6652173913043479</v>
      </c>
      <c r="H56" s="267">
        <v>0.6666666666666666</v>
      </c>
      <c r="I56" s="251"/>
      <c r="J56" s="234"/>
      <c r="K56" s="261"/>
    </row>
    <row r="57" spans="1:11" ht="11.25">
      <c r="A57" s="253"/>
      <c r="B57" s="239" t="s">
        <v>104</v>
      </c>
      <c r="C57" s="269">
        <v>2</v>
      </c>
      <c r="D57" s="270">
        <v>0.009345794392523364</v>
      </c>
      <c r="E57" s="241" t="s">
        <v>105</v>
      </c>
      <c r="F57" s="239">
        <v>1</v>
      </c>
      <c r="G57" s="270">
        <v>0.002173913043478261</v>
      </c>
      <c r="H57" s="241" t="s">
        <v>105</v>
      </c>
      <c r="I57" s="251"/>
      <c r="J57" s="234"/>
      <c r="K57" s="261"/>
    </row>
    <row r="58" spans="1:11" ht="11.25">
      <c r="A58" s="272" t="s">
        <v>297</v>
      </c>
      <c r="B58" s="243" t="s">
        <v>298</v>
      </c>
      <c r="C58" s="244"/>
      <c r="D58" s="273"/>
      <c r="E58" s="302"/>
      <c r="F58" s="284"/>
      <c r="G58" s="303"/>
      <c r="H58" s="302"/>
      <c r="I58" s="251"/>
      <c r="J58" s="234"/>
      <c r="K58" s="261"/>
    </row>
    <row r="59" spans="1:11" ht="11.25">
      <c r="A59" s="272"/>
      <c r="B59" s="263" t="s">
        <v>299</v>
      </c>
      <c r="C59" s="262"/>
      <c r="D59" s="264"/>
      <c r="E59" s="282"/>
      <c r="F59" s="251"/>
      <c r="G59" s="281"/>
      <c r="H59" s="282"/>
      <c r="I59" s="251"/>
      <c r="J59" s="234"/>
      <c r="K59" s="261"/>
    </row>
    <row r="60" spans="1:11" ht="11.25">
      <c r="A60" s="262"/>
      <c r="B60" s="265" t="s">
        <v>300</v>
      </c>
      <c r="C60" s="262">
        <v>44</v>
      </c>
      <c r="D60" s="264">
        <v>0.205607476635514</v>
      </c>
      <c r="E60" s="267">
        <v>0.5176470588235295</v>
      </c>
      <c r="F60" s="262">
        <v>129</v>
      </c>
      <c r="G60" s="264">
        <v>0.28043478260869564</v>
      </c>
      <c r="H60" s="267">
        <v>0.6515151515151515</v>
      </c>
      <c r="I60" s="251"/>
      <c r="J60" s="234"/>
      <c r="K60" s="261"/>
    </row>
    <row r="61" spans="1:11" ht="11.25">
      <c r="A61" s="251"/>
      <c r="B61" s="266" t="s">
        <v>296</v>
      </c>
      <c r="C61" s="262">
        <v>41</v>
      </c>
      <c r="D61" s="264">
        <v>0.19158878504672897</v>
      </c>
      <c r="E61" s="267">
        <v>0.4823529411764706</v>
      </c>
      <c r="F61" s="262">
        <v>69</v>
      </c>
      <c r="G61" s="264">
        <v>0.15</v>
      </c>
      <c r="H61" s="267">
        <v>0.3484848484848485</v>
      </c>
      <c r="I61" s="251"/>
      <c r="J61" s="234"/>
      <c r="K61" s="261"/>
    </row>
    <row r="62" spans="1:11" ht="11.25">
      <c r="A62" s="253"/>
      <c r="B62" s="239" t="s">
        <v>104</v>
      </c>
      <c r="C62" s="269">
        <v>129</v>
      </c>
      <c r="D62" s="270">
        <v>0.602803738317757</v>
      </c>
      <c r="E62" s="241" t="s">
        <v>105</v>
      </c>
      <c r="F62" s="269">
        <v>262</v>
      </c>
      <c r="G62" s="270">
        <v>0.5695652173913044</v>
      </c>
      <c r="H62" s="241" t="s">
        <v>105</v>
      </c>
      <c r="I62" s="251"/>
      <c r="J62" s="234"/>
      <c r="K62" s="261"/>
    </row>
    <row r="63" spans="1:11" ht="3" customHeight="1">
      <c r="A63" s="253"/>
      <c r="B63" s="238"/>
      <c r="C63" s="238"/>
      <c r="D63" s="275"/>
      <c r="E63" s="275"/>
      <c r="F63" s="238"/>
      <c r="G63" s="275"/>
      <c r="H63" s="275"/>
      <c r="I63" s="251"/>
      <c r="J63" s="234"/>
      <c r="K63" s="261"/>
    </row>
    <row r="64" spans="1:11" ht="45">
      <c r="A64" s="256"/>
      <c r="B64" s="304" t="s">
        <v>301</v>
      </c>
      <c r="C64" s="257">
        <v>44</v>
      </c>
      <c r="D64" s="259">
        <v>1</v>
      </c>
      <c r="E64" s="305"/>
      <c r="F64" s="258">
        <v>129</v>
      </c>
      <c r="G64" s="259">
        <v>1</v>
      </c>
      <c r="H64" s="306"/>
      <c r="I64" s="251"/>
      <c r="J64" s="234"/>
      <c r="K64" s="261"/>
    </row>
    <row r="65" spans="1:11" ht="11.25">
      <c r="A65" s="262" t="str">
        <f>"11b."</f>
        <v>11b.</v>
      </c>
      <c r="B65" s="307" t="s">
        <v>302</v>
      </c>
      <c r="D65" s="308"/>
      <c r="F65" s="251"/>
      <c r="I65" s="251"/>
      <c r="J65" s="234"/>
      <c r="K65" s="261"/>
    </row>
    <row r="66" spans="1:11" ht="11.25">
      <c r="A66" s="251"/>
      <c r="B66" s="261" t="s">
        <v>303</v>
      </c>
      <c r="C66" s="243">
        <v>0</v>
      </c>
      <c r="D66" s="308">
        <v>0</v>
      </c>
      <c r="E66" s="308">
        <v>0</v>
      </c>
      <c r="F66" s="251">
        <v>3</v>
      </c>
      <c r="G66" s="308">
        <v>0.023255813953488372</v>
      </c>
      <c r="H66" s="308">
        <v>0.0234375</v>
      </c>
      <c r="I66" s="251"/>
      <c r="J66" s="234"/>
      <c r="K66" s="261"/>
    </row>
    <row r="67" spans="1:11" ht="11.25">
      <c r="A67" s="251"/>
      <c r="B67" s="268" t="s">
        <v>304</v>
      </c>
      <c r="C67" s="243">
        <v>3</v>
      </c>
      <c r="D67" s="308">
        <v>0.06818181818181818</v>
      </c>
      <c r="E67" s="308">
        <v>0.06818181818181818</v>
      </c>
      <c r="F67" s="251">
        <v>8</v>
      </c>
      <c r="G67" s="308">
        <v>0.06201550387596899</v>
      </c>
      <c r="H67" s="308">
        <v>0.0625</v>
      </c>
      <c r="I67" s="251"/>
      <c r="J67" s="234"/>
      <c r="K67" s="261"/>
    </row>
    <row r="68" spans="1:11" ht="11.25">
      <c r="A68" s="251"/>
      <c r="B68" s="261" t="s">
        <v>305</v>
      </c>
      <c r="C68" s="243">
        <v>16</v>
      </c>
      <c r="D68" s="308">
        <v>0.36363636363636365</v>
      </c>
      <c r="E68" s="308">
        <v>0.36363636363636365</v>
      </c>
      <c r="F68" s="251">
        <v>62</v>
      </c>
      <c r="G68" s="308">
        <v>0.4806201550387597</v>
      </c>
      <c r="H68" s="308">
        <v>0.484375</v>
      </c>
      <c r="I68" s="251"/>
      <c r="J68" s="234"/>
      <c r="K68" s="261"/>
    </row>
    <row r="69" spans="1:11" ht="11.25">
      <c r="A69" s="251"/>
      <c r="B69" s="261" t="s">
        <v>317</v>
      </c>
      <c r="C69" s="243">
        <v>17</v>
      </c>
      <c r="D69" s="308">
        <v>0.38636363636363635</v>
      </c>
      <c r="E69" s="308">
        <v>0.38636363636363635</v>
      </c>
      <c r="F69" s="262">
        <v>39</v>
      </c>
      <c r="G69" s="308">
        <v>0.3023255813953488</v>
      </c>
      <c r="H69" s="308">
        <v>0.3046875</v>
      </c>
      <c r="I69" s="251"/>
      <c r="J69" s="234"/>
      <c r="K69" s="261"/>
    </row>
    <row r="70" spans="1:11" ht="11.25">
      <c r="A70" s="251"/>
      <c r="B70" s="261" t="s">
        <v>307</v>
      </c>
      <c r="C70" s="243">
        <v>0</v>
      </c>
      <c r="D70" s="308">
        <v>0</v>
      </c>
      <c r="E70" s="308">
        <v>0</v>
      </c>
      <c r="F70" s="262">
        <v>0</v>
      </c>
      <c r="G70" s="308">
        <v>0</v>
      </c>
      <c r="H70" s="308">
        <v>0</v>
      </c>
      <c r="I70" s="251"/>
      <c r="J70" s="234"/>
      <c r="K70" s="261"/>
    </row>
    <row r="71" spans="1:11" ht="11.25">
      <c r="A71" s="251"/>
      <c r="B71" s="261" t="s">
        <v>308</v>
      </c>
      <c r="C71" s="243">
        <v>2</v>
      </c>
      <c r="D71" s="308">
        <v>0.045454545454545456</v>
      </c>
      <c r="E71" s="308">
        <v>0.045454545454545456</v>
      </c>
      <c r="F71" s="262">
        <v>7</v>
      </c>
      <c r="G71" s="308">
        <v>0.05426356589147287</v>
      </c>
      <c r="H71" s="308">
        <v>0.0546875</v>
      </c>
      <c r="I71" s="251"/>
      <c r="J71" s="234"/>
      <c r="K71" s="261"/>
    </row>
    <row r="72" spans="1:11" ht="11.25">
      <c r="A72" s="251"/>
      <c r="B72" s="261" t="s">
        <v>309</v>
      </c>
      <c r="C72" s="243">
        <v>2</v>
      </c>
      <c r="D72" s="308">
        <v>0.045454545454545456</v>
      </c>
      <c r="E72" s="308">
        <v>0.045454545454545456</v>
      </c>
      <c r="F72" s="262">
        <v>1</v>
      </c>
      <c r="G72" s="308">
        <v>0.007751937984496124</v>
      </c>
      <c r="H72" s="308">
        <v>0.0078125</v>
      </c>
      <c r="I72" s="251"/>
      <c r="J72" s="234"/>
      <c r="K72" s="261"/>
    </row>
    <row r="73" spans="1:11" ht="11.25">
      <c r="A73" s="251"/>
      <c r="B73" s="261" t="s">
        <v>310</v>
      </c>
      <c r="C73" s="243">
        <v>0</v>
      </c>
      <c r="D73" s="308">
        <v>0</v>
      </c>
      <c r="E73" s="308">
        <v>0</v>
      </c>
      <c r="F73" s="251">
        <v>2</v>
      </c>
      <c r="G73" s="308">
        <v>0.015503875968992248</v>
      </c>
      <c r="H73" s="308">
        <v>0.015625</v>
      </c>
      <c r="I73" s="251"/>
      <c r="J73" s="234"/>
      <c r="K73" s="261"/>
    </row>
    <row r="74" spans="1:11" ht="11.25">
      <c r="A74" s="251"/>
      <c r="B74" s="261" t="s">
        <v>311</v>
      </c>
      <c r="C74" s="243">
        <v>0</v>
      </c>
      <c r="D74" s="308">
        <v>0</v>
      </c>
      <c r="E74" s="308">
        <v>0</v>
      </c>
      <c r="F74" s="251">
        <v>0</v>
      </c>
      <c r="G74" s="308">
        <v>0</v>
      </c>
      <c r="H74" s="308">
        <v>0</v>
      </c>
      <c r="I74" s="251"/>
      <c r="J74" s="234"/>
      <c r="K74" s="261"/>
    </row>
    <row r="75" spans="1:11" ht="11.25">
      <c r="A75" s="251"/>
      <c r="B75" s="261" t="s">
        <v>109</v>
      </c>
      <c r="C75" s="243">
        <v>4</v>
      </c>
      <c r="D75" s="308">
        <v>0.09090909090909091</v>
      </c>
      <c r="E75" s="308">
        <v>0.09090909090909091</v>
      </c>
      <c r="F75" s="262">
        <v>6</v>
      </c>
      <c r="G75" s="308">
        <v>0.046511627906976744</v>
      </c>
      <c r="H75" s="308">
        <v>0.046875</v>
      </c>
      <c r="I75" s="251"/>
      <c r="J75" s="234"/>
      <c r="K75" s="261"/>
    </row>
    <row r="76" spans="1:11" ht="11.25">
      <c r="A76" s="253"/>
      <c r="B76" s="278" t="s">
        <v>104</v>
      </c>
      <c r="C76" s="238">
        <v>0</v>
      </c>
      <c r="D76" s="270">
        <v>0</v>
      </c>
      <c r="E76" s="255" t="s">
        <v>105</v>
      </c>
      <c r="F76" s="269">
        <v>1</v>
      </c>
      <c r="G76" s="270">
        <v>0.007751937984496124</v>
      </c>
      <c r="H76" s="255" t="s">
        <v>105</v>
      </c>
      <c r="I76" s="251"/>
      <c r="J76" s="234"/>
      <c r="K76" s="261"/>
    </row>
    <row r="77" spans="1:11" ht="11.25">
      <c r="A77" s="262" t="str">
        <f>"12."</f>
        <v>12.</v>
      </c>
      <c r="B77" s="309" t="s">
        <v>312</v>
      </c>
      <c r="D77" s="308"/>
      <c r="E77" s="310"/>
      <c r="F77" s="262"/>
      <c r="G77" s="310"/>
      <c r="H77" s="271"/>
      <c r="I77" s="251"/>
      <c r="J77" s="234"/>
      <c r="K77" s="261"/>
    </row>
    <row r="78" spans="1:11" ht="11.25">
      <c r="A78" s="262"/>
      <c r="B78" s="309" t="s">
        <v>318</v>
      </c>
      <c r="D78" s="308"/>
      <c r="E78" s="247"/>
      <c r="F78" s="262"/>
      <c r="G78" s="247"/>
      <c r="I78" s="251"/>
      <c r="J78" s="234"/>
      <c r="K78" s="261"/>
    </row>
    <row r="79" spans="1:11" ht="11.25">
      <c r="A79" s="251"/>
      <c r="B79" s="261" t="s">
        <v>167</v>
      </c>
      <c r="C79" s="243">
        <v>12</v>
      </c>
      <c r="D79" s="308">
        <v>0.2727272727272727</v>
      </c>
      <c r="E79" s="308">
        <v>0.27906976744186046</v>
      </c>
      <c r="F79" s="311">
        <v>29</v>
      </c>
      <c r="G79" s="308">
        <v>0.2248062015503876</v>
      </c>
      <c r="H79" s="308">
        <v>0.23015873015873015</v>
      </c>
      <c r="I79" s="251"/>
      <c r="J79" s="234"/>
      <c r="K79" s="261"/>
    </row>
    <row r="80" spans="1:11" ht="11.25">
      <c r="A80" s="251"/>
      <c r="B80" s="261" t="s">
        <v>168</v>
      </c>
      <c r="C80" s="243">
        <v>17</v>
      </c>
      <c r="D80" s="308">
        <v>0.38636363636363635</v>
      </c>
      <c r="E80" s="308">
        <v>0.3953488372093023</v>
      </c>
      <c r="F80" s="311">
        <v>50</v>
      </c>
      <c r="G80" s="308">
        <v>0.3875968992248062</v>
      </c>
      <c r="H80" s="308">
        <v>0.3968253968253968</v>
      </c>
      <c r="I80" s="251"/>
      <c r="J80" s="234"/>
      <c r="K80" s="261"/>
    </row>
    <row r="81" spans="1:11" ht="11.25">
      <c r="A81" s="251"/>
      <c r="B81" s="261" t="s">
        <v>169</v>
      </c>
      <c r="C81" s="243">
        <v>13</v>
      </c>
      <c r="D81" s="308">
        <v>0.29545454545454547</v>
      </c>
      <c r="E81" s="308">
        <v>0.3023255813953488</v>
      </c>
      <c r="F81" s="311">
        <v>39</v>
      </c>
      <c r="G81" s="308">
        <v>0.3023255813953488</v>
      </c>
      <c r="H81" s="308">
        <v>0.30952380952380953</v>
      </c>
      <c r="I81" s="251"/>
      <c r="J81" s="234"/>
      <c r="K81" s="261"/>
    </row>
    <row r="82" spans="1:11" ht="11.25">
      <c r="A82" s="251"/>
      <c r="B82" s="261" t="s">
        <v>170</v>
      </c>
      <c r="C82" s="243">
        <v>1</v>
      </c>
      <c r="D82" s="308">
        <v>0.022727272727272728</v>
      </c>
      <c r="E82" s="308">
        <v>0.023255813953488372</v>
      </c>
      <c r="F82" s="262">
        <v>4</v>
      </c>
      <c r="G82" s="308">
        <v>0.031007751937984496</v>
      </c>
      <c r="H82" s="308">
        <v>0.031746031746031744</v>
      </c>
      <c r="I82" s="251"/>
      <c r="J82" s="234"/>
      <c r="K82" s="261"/>
    </row>
    <row r="83" spans="1:11" ht="11.25">
      <c r="A83" s="251"/>
      <c r="B83" s="261" t="s">
        <v>171</v>
      </c>
      <c r="C83" s="243">
        <v>0</v>
      </c>
      <c r="D83" s="308">
        <v>0</v>
      </c>
      <c r="E83" s="308">
        <v>0</v>
      </c>
      <c r="F83" s="262">
        <v>2</v>
      </c>
      <c r="G83" s="308">
        <v>0.015503875968992248</v>
      </c>
      <c r="H83" s="308">
        <v>0.015873015873015872</v>
      </c>
      <c r="I83" s="251"/>
      <c r="J83" s="234"/>
      <c r="K83" s="261"/>
    </row>
    <row r="84" spans="1:11" ht="11.25">
      <c r="A84" s="251"/>
      <c r="B84" s="261" t="s">
        <v>172</v>
      </c>
      <c r="C84" s="243">
        <v>0</v>
      </c>
      <c r="D84" s="308">
        <v>0</v>
      </c>
      <c r="E84" s="308">
        <v>0</v>
      </c>
      <c r="F84" s="262">
        <v>2</v>
      </c>
      <c r="G84" s="308">
        <v>0.015503875968992248</v>
      </c>
      <c r="H84" s="308">
        <v>0.015873015873015872</v>
      </c>
      <c r="I84" s="251"/>
      <c r="J84" s="234"/>
      <c r="K84" s="261"/>
    </row>
    <row r="85" spans="1:11" ht="11.25">
      <c r="A85" s="253"/>
      <c r="B85" s="278" t="s">
        <v>104</v>
      </c>
      <c r="C85" s="238">
        <v>1</v>
      </c>
      <c r="D85" s="270">
        <v>0.022727272727272728</v>
      </c>
      <c r="E85" s="255" t="s">
        <v>105</v>
      </c>
      <c r="F85" s="269">
        <v>3</v>
      </c>
      <c r="G85" s="270">
        <v>0.023255813953488372</v>
      </c>
      <c r="H85" s="255" t="s">
        <v>105</v>
      </c>
      <c r="I85" s="312"/>
      <c r="J85" s="238"/>
      <c r="K85" s="278"/>
    </row>
    <row r="86" spans="1:11" ht="12.75">
      <c r="A86" s="228" t="s">
        <v>67</v>
      </c>
      <c r="B86" s="229"/>
      <c r="C86" s="230"/>
      <c r="D86" s="230"/>
      <c r="E86" s="230"/>
      <c r="F86" s="230"/>
      <c r="G86" s="230"/>
      <c r="H86" s="230"/>
      <c r="I86" s="229"/>
      <c r="J86" s="229"/>
      <c r="K86" s="231" t="s">
        <v>319</v>
      </c>
    </row>
    <row r="87" spans="1:11" ht="12.75">
      <c r="A87" s="122" t="s">
        <v>291</v>
      </c>
      <c r="B87" s="234"/>
      <c r="C87" s="235"/>
      <c r="D87" s="235"/>
      <c r="E87" s="235"/>
      <c r="F87" s="235"/>
      <c r="G87" s="235"/>
      <c r="H87" s="235"/>
      <c r="I87" s="234"/>
      <c r="J87" s="234"/>
      <c r="K87" s="236"/>
    </row>
    <row r="88" spans="1:11" ht="12.75">
      <c r="A88" s="237" t="s">
        <v>82</v>
      </c>
      <c r="B88" s="238"/>
      <c r="C88" s="238"/>
      <c r="D88" s="238"/>
      <c r="E88" s="238"/>
      <c r="F88" s="238"/>
      <c r="G88" s="239"/>
      <c r="H88" s="239"/>
      <c r="I88" s="240"/>
      <c r="J88" s="240"/>
      <c r="K88" s="241"/>
    </row>
    <row r="89" spans="1:11" ht="18" customHeight="1">
      <c r="A89" s="284"/>
      <c r="B89" s="274"/>
      <c r="C89" s="313" t="s">
        <v>20</v>
      </c>
      <c r="D89" s="314"/>
      <c r="E89" s="315"/>
      <c r="F89" s="313" t="s">
        <v>60</v>
      </c>
      <c r="G89" s="314"/>
      <c r="H89" s="315"/>
      <c r="I89" s="313" t="s">
        <v>268</v>
      </c>
      <c r="J89" s="316"/>
      <c r="K89" s="317"/>
    </row>
    <row r="90" spans="1:11" ht="11.25">
      <c r="A90" s="251"/>
      <c r="B90" s="261"/>
      <c r="C90" s="295"/>
      <c r="D90" s="295" t="s">
        <v>15</v>
      </c>
      <c r="E90" s="295" t="s">
        <v>15</v>
      </c>
      <c r="F90" s="318"/>
      <c r="G90" s="295" t="s">
        <v>15</v>
      </c>
      <c r="H90" s="296" t="s">
        <v>15</v>
      </c>
      <c r="I90" s="234"/>
      <c r="J90" s="234" t="s">
        <v>15</v>
      </c>
      <c r="K90" s="296" t="s">
        <v>15</v>
      </c>
    </row>
    <row r="91" spans="1:11" ht="11.25">
      <c r="A91" s="251"/>
      <c r="B91" s="319" t="s">
        <v>269</v>
      </c>
      <c r="C91" s="295"/>
      <c r="D91" s="295" t="s">
        <v>94</v>
      </c>
      <c r="E91" s="295" t="s">
        <v>95</v>
      </c>
      <c r="F91" s="318"/>
      <c r="G91" s="295" t="s">
        <v>94</v>
      </c>
      <c r="H91" s="296" t="s">
        <v>95</v>
      </c>
      <c r="I91" s="234"/>
      <c r="J91" s="234" t="s">
        <v>94</v>
      </c>
      <c r="K91" s="296" t="s">
        <v>95</v>
      </c>
    </row>
    <row r="92" spans="1:11" ht="11.25">
      <c r="A92" s="253"/>
      <c r="B92" s="278"/>
      <c r="C92" s="299" t="s">
        <v>14</v>
      </c>
      <c r="D92" s="299" t="s">
        <v>96</v>
      </c>
      <c r="E92" s="299" t="s">
        <v>96</v>
      </c>
      <c r="F92" s="298" t="s">
        <v>14</v>
      </c>
      <c r="G92" s="299" t="s">
        <v>96</v>
      </c>
      <c r="H92" s="300" t="s">
        <v>96</v>
      </c>
      <c r="I92" s="238" t="s">
        <v>14</v>
      </c>
      <c r="J92" s="238" t="s">
        <v>96</v>
      </c>
      <c r="K92" s="300" t="s">
        <v>96</v>
      </c>
    </row>
    <row r="93" spans="1:11" ht="15.75" customHeight="1">
      <c r="A93" s="262" t="s">
        <v>97</v>
      </c>
      <c r="B93" s="242"/>
      <c r="C93" s="284">
        <v>603</v>
      </c>
      <c r="D93" s="273">
        <v>1</v>
      </c>
      <c r="E93" s="231"/>
      <c r="F93" s="284">
        <v>49</v>
      </c>
      <c r="G93" s="273">
        <v>1</v>
      </c>
      <c r="H93" s="231"/>
      <c r="I93" s="284">
        <v>22</v>
      </c>
      <c r="J93" s="273">
        <v>1</v>
      </c>
      <c r="K93" s="231"/>
    </row>
    <row r="94" spans="1:14" ht="5.25" customHeight="1">
      <c r="A94" s="269"/>
      <c r="B94" s="239"/>
      <c r="C94" s="253"/>
      <c r="D94" s="238"/>
      <c r="E94" s="301"/>
      <c r="F94" s="253"/>
      <c r="G94" s="238"/>
      <c r="H94" s="301"/>
      <c r="I94" s="253"/>
      <c r="J94" s="238"/>
      <c r="K94" s="301"/>
      <c r="M94" s="242"/>
      <c r="N94" s="308"/>
    </row>
    <row r="95" spans="1:11" ht="11.25">
      <c r="A95" s="262" t="s">
        <v>320</v>
      </c>
      <c r="B95" s="242" t="s">
        <v>315</v>
      </c>
      <c r="C95" s="251"/>
      <c r="D95" s="308"/>
      <c r="F95" s="251"/>
      <c r="G95" s="234"/>
      <c r="H95" s="249"/>
      <c r="K95" s="261"/>
    </row>
    <row r="96" spans="1:15" ht="11.25">
      <c r="A96" s="251"/>
      <c r="B96" s="242" t="s">
        <v>316</v>
      </c>
      <c r="C96" s="251"/>
      <c r="D96" s="308"/>
      <c r="E96" s="308"/>
      <c r="F96" s="320"/>
      <c r="G96" s="264"/>
      <c r="H96" s="249"/>
      <c r="J96" s="248"/>
      <c r="K96" s="267"/>
      <c r="N96" s="308"/>
      <c r="O96" s="308"/>
    </row>
    <row r="97" spans="1:15" ht="11.25">
      <c r="A97" s="251"/>
      <c r="B97" s="242" t="s">
        <v>321</v>
      </c>
      <c r="C97" s="262">
        <v>88</v>
      </c>
      <c r="D97" s="308">
        <v>0.14593698175787728</v>
      </c>
      <c r="E97" s="308">
        <v>0.1464226289517471</v>
      </c>
      <c r="F97" s="251">
        <v>13</v>
      </c>
      <c r="G97" s="264">
        <v>0.2653061224489796</v>
      </c>
      <c r="H97" s="267">
        <v>0.2708333333333333</v>
      </c>
      <c r="I97" s="248">
        <v>9</v>
      </c>
      <c r="J97" s="264">
        <v>0.4090909090909091</v>
      </c>
      <c r="K97" s="267">
        <v>0.4090909090909091</v>
      </c>
      <c r="M97" s="242"/>
      <c r="N97" s="308"/>
      <c r="O97" s="308"/>
    </row>
    <row r="98" spans="1:15" ht="11.25">
      <c r="A98" s="251"/>
      <c r="B98" s="242" t="s">
        <v>322</v>
      </c>
      <c r="C98" s="262">
        <v>85</v>
      </c>
      <c r="D98" s="308">
        <v>0.14096185737976782</v>
      </c>
      <c r="E98" s="308">
        <v>0.14143094841930118</v>
      </c>
      <c r="F98" s="251">
        <v>11</v>
      </c>
      <c r="G98" s="264">
        <v>0.22448979591836735</v>
      </c>
      <c r="H98" s="267">
        <v>0.22916666666666666</v>
      </c>
      <c r="I98" s="248">
        <v>1</v>
      </c>
      <c r="J98" s="264">
        <v>0.045454545454545456</v>
      </c>
      <c r="K98" s="267">
        <v>0.045454545454545456</v>
      </c>
      <c r="M98" s="242"/>
      <c r="N98" s="308"/>
      <c r="O98" s="308"/>
    </row>
    <row r="99" spans="1:15" ht="11.25">
      <c r="A99" s="251"/>
      <c r="B99" s="242" t="s">
        <v>323</v>
      </c>
      <c r="C99" s="262">
        <v>428</v>
      </c>
      <c r="D99" s="308">
        <v>0.7097844112769486</v>
      </c>
      <c r="E99" s="308">
        <v>0.7121464226289518</v>
      </c>
      <c r="F99" s="251">
        <v>24</v>
      </c>
      <c r="G99" s="264">
        <v>0.4897959183673469</v>
      </c>
      <c r="H99" s="267">
        <v>0.5</v>
      </c>
      <c r="I99" s="248">
        <v>12</v>
      </c>
      <c r="J99" s="264">
        <v>0.5454545454545454</v>
      </c>
      <c r="K99" s="267">
        <v>0.5454545454545454</v>
      </c>
      <c r="M99" s="242"/>
      <c r="N99" s="308"/>
      <c r="O99" s="308"/>
    </row>
    <row r="100" spans="1:15" ht="11.25">
      <c r="A100" s="253"/>
      <c r="B100" s="239" t="s">
        <v>243</v>
      </c>
      <c r="C100" s="269">
        <v>2</v>
      </c>
      <c r="D100" s="270">
        <v>0.003316749585406302</v>
      </c>
      <c r="E100" s="255" t="s">
        <v>105</v>
      </c>
      <c r="F100" s="253">
        <v>1</v>
      </c>
      <c r="G100" s="270">
        <v>0.02040816326530612</v>
      </c>
      <c r="H100" s="241" t="s">
        <v>105</v>
      </c>
      <c r="I100" s="240">
        <v>0</v>
      </c>
      <c r="J100" s="270">
        <v>0</v>
      </c>
      <c r="K100" s="241" t="s">
        <v>105</v>
      </c>
      <c r="M100" s="242"/>
      <c r="N100" s="308"/>
      <c r="O100" s="247"/>
    </row>
    <row r="101" spans="1:11" ht="11.25">
      <c r="A101" s="272" t="s">
        <v>297</v>
      </c>
      <c r="B101" s="243" t="s">
        <v>298</v>
      </c>
      <c r="C101" s="244"/>
      <c r="D101" s="273"/>
      <c r="E101" s="302"/>
      <c r="F101" s="284"/>
      <c r="G101" s="303"/>
      <c r="H101" s="302"/>
      <c r="I101" s="234"/>
      <c r="J101" s="234"/>
      <c r="K101" s="274"/>
    </row>
    <row r="102" spans="1:11" ht="11.25">
      <c r="A102" s="272"/>
      <c r="B102" s="263" t="s">
        <v>299</v>
      </c>
      <c r="C102" s="262"/>
      <c r="D102" s="264"/>
      <c r="E102" s="281"/>
      <c r="F102" s="251"/>
      <c r="G102" s="281"/>
      <c r="H102" s="282"/>
      <c r="I102" s="234"/>
      <c r="J102" s="234"/>
      <c r="K102" s="261"/>
    </row>
    <row r="103" spans="1:11" ht="11.25">
      <c r="A103" s="262"/>
      <c r="B103" s="265" t="s">
        <v>300</v>
      </c>
      <c r="C103" s="262">
        <v>144</v>
      </c>
      <c r="D103" s="308">
        <v>0.23880597014925373</v>
      </c>
      <c r="E103" s="308">
        <v>0.5925925925925926</v>
      </c>
      <c r="F103" s="262">
        <v>21</v>
      </c>
      <c r="G103" s="264">
        <v>0.42857142857142855</v>
      </c>
      <c r="H103" s="267">
        <v>0.7241379310344828</v>
      </c>
      <c r="I103" s="248">
        <v>8</v>
      </c>
      <c r="J103" s="264">
        <v>0.36363636363636365</v>
      </c>
      <c r="K103" s="267">
        <v>0.7272727272727273</v>
      </c>
    </row>
    <row r="104" spans="1:11" ht="11.25">
      <c r="A104" s="251"/>
      <c r="B104" s="266" t="s">
        <v>296</v>
      </c>
      <c r="C104" s="262">
        <v>99</v>
      </c>
      <c r="D104" s="308">
        <v>0.16417910447761194</v>
      </c>
      <c r="E104" s="308">
        <v>0.4074074074074074</v>
      </c>
      <c r="F104" s="262">
        <v>8</v>
      </c>
      <c r="G104" s="264">
        <v>0.16326530612244897</v>
      </c>
      <c r="H104" s="267">
        <v>0.27586206896551724</v>
      </c>
      <c r="I104" s="248">
        <v>3</v>
      </c>
      <c r="J104" s="264">
        <v>0.13636363636363635</v>
      </c>
      <c r="K104" s="267">
        <v>0.2727272727272727</v>
      </c>
    </row>
    <row r="105" spans="1:11" ht="11.25">
      <c r="A105" s="253"/>
      <c r="B105" s="239" t="s">
        <v>104</v>
      </c>
      <c r="C105" s="269">
        <v>360</v>
      </c>
      <c r="D105" s="270">
        <v>0.5970149253731343</v>
      </c>
      <c r="E105" s="255" t="s">
        <v>105</v>
      </c>
      <c r="F105" s="269">
        <v>20</v>
      </c>
      <c r="G105" s="270">
        <v>0.40816326530612246</v>
      </c>
      <c r="H105" s="241" t="s">
        <v>105</v>
      </c>
      <c r="I105" s="240">
        <v>11</v>
      </c>
      <c r="J105" s="270">
        <v>0.5</v>
      </c>
      <c r="K105" s="241" t="s">
        <v>105</v>
      </c>
    </row>
    <row r="106" spans="1:11" ht="2.25" customHeight="1">
      <c r="A106" s="253"/>
      <c r="B106" s="238"/>
      <c r="C106" s="238"/>
      <c r="D106" s="275"/>
      <c r="E106" s="275"/>
      <c r="F106" s="238"/>
      <c r="G106" s="275"/>
      <c r="H106" s="321"/>
      <c r="I106" s="238"/>
      <c r="J106" s="270"/>
      <c r="K106" s="276"/>
    </row>
    <row r="107" spans="1:11" ht="45">
      <c r="A107" s="253"/>
      <c r="B107" s="277" t="s">
        <v>301</v>
      </c>
      <c r="C107" s="269">
        <v>144</v>
      </c>
      <c r="D107" s="270">
        <v>1</v>
      </c>
      <c r="E107" s="238"/>
      <c r="F107" s="256">
        <v>21</v>
      </c>
      <c r="G107" s="259">
        <v>1</v>
      </c>
      <c r="H107" s="322"/>
      <c r="I107" s="238">
        <v>8</v>
      </c>
      <c r="J107" s="259">
        <v>1</v>
      </c>
      <c r="K107" s="278"/>
    </row>
    <row r="108" spans="1:11" ht="11.25">
      <c r="A108" s="262" t="str">
        <f>"11."</f>
        <v>11.</v>
      </c>
      <c r="B108" s="323" t="s">
        <v>324</v>
      </c>
      <c r="C108" s="251"/>
      <c r="D108" s="308"/>
      <c r="E108" s="308"/>
      <c r="F108" s="320"/>
      <c r="G108" s="264"/>
      <c r="H108" s="267"/>
      <c r="J108" s="248"/>
      <c r="K108" s="267"/>
    </row>
    <row r="109" spans="1:11" ht="11.25">
      <c r="A109" s="251"/>
      <c r="B109" s="243" t="s">
        <v>303</v>
      </c>
      <c r="C109" s="251">
        <v>3</v>
      </c>
      <c r="D109" s="308">
        <v>0.020833333333333332</v>
      </c>
      <c r="E109" s="308">
        <v>0.02097902097902098</v>
      </c>
      <c r="F109" s="311">
        <v>0</v>
      </c>
      <c r="G109" s="264">
        <v>0</v>
      </c>
      <c r="H109" s="267">
        <v>0</v>
      </c>
      <c r="I109" s="243">
        <v>0</v>
      </c>
      <c r="J109" s="324">
        <v>0</v>
      </c>
      <c r="K109" s="325">
        <v>0</v>
      </c>
    </row>
    <row r="110" spans="1:11" ht="11.25">
      <c r="A110" s="251"/>
      <c r="B110" s="242" t="s">
        <v>304</v>
      </c>
      <c r="C110" s="251">
        <v>9</v>
      </c>
      <c r="D110" s="308">
        <v>0.0625</v>
      </c>
      <c r="E110" s="308">
        <v>0.06293706293706294</v>
      </c>
      <c r="F110" s="311">
        <v>1</v>
      </c>
      <c r="G110" s="264">
        <v>0.047619047619047616</v>
      </c>
      <c r="H110" s="267">
        <v>0.047619047619047616</v>
      </c>
      <c r="I110" s="243">
        <v>1</v>
      </c>
      <c r="J110" s="324">
        <v>0.125</v>
      </c>
      <c r="K110" s="325">
        <v>0.125</v>
      </c>
    </row>
    <row r="111" spans="1:11" ht="11.25">
      <c r="A111" s="251"/>
      <c r="B111" s="243" t="s">
        <v>305</v>
      </c>
      <c r="C111" s="251">
        <v>66</v>
      </c>
      <c r="D111" s="308">
        <v>0.4583333333333333</v>
      </c>
      <c r="E111" s="308">
        <v>0.46153846153846156</v>
      </c>
      <c r="F111" s="262">
        <v>10</v>
      </c>
      <c r="G111" s="264">
        <v>0.47619047619047616</v>
      </c>
      <c r="H111" s="267">
        <v>0.47619047619047616</v>
      </c>
      <c r="I111" s="248">
        <v>2</v>
      </c>
      <c r="J111" s="324">
        <v>0.25</v>
      </c>
      <c r="K111" s="325">
        <v>0.25</v>
      </c>
    </row>
    <row r="112" spans="1:11" ht="11.25">
      <c r="A112" s="251"/>
      <c r="B112" s="243" t="s">
        <v>317</v>
      </c>
      <c r="C112" s="251">
        <v>45</v>
      </c>
      <c r="D112" s="308">
        <v>0.3125</v>
      </c>
      <c r="E112" s="308">
        <v>0.3146853146853147</v>
      </c>
      <c r="F112" s="262">
        <v>9</v>
      </c>
      <c r="G112" s="264">
        <v>0.42857142857142855</v>
      </c>
      <c r="H112" s="267">
        <v>0.42857142857142855</v>
      </c>
      <c r="I112" s="248">
        <v>2</v>
      </c>
      <c r="J112" s="324">
        <v>0.25</v>
      </c>
      <c r="K112" s="325">
        <v>0.25</v>
      </c>
    </row>
    <row r="113" spans="1:11" ht="11.25">
      <c r="A113" s="251"/>
      <c r="B113" s="243" t="s">
        <v>307</v>
      </c>
      <c r="C113" s="251">
        <v>0</v>
      </c>
      <c r="D113" s="308">
        <v>0</v>
      </c>
      <c r="E113" s="308">
        <v>0</v>
      </c>
      <c r="F113" s="262">
        <v>0</v>
      </c>
      <c r="G113" s="264">
        <v>0</v>
      </c>
      <c r="H113" s="267">
        <v>0</v>
      </c>
      <c r="I113" s="248">
        <v>0</v>
      </c>
      <c r="J113" s="324">
        <v>0</v>
      </c>
      <c r="K113" s="325">
        <v>0</v>
      </c>
    </row>
    <row r="114" spans="1:11" ht="11.25">
      <c r="A114" s="251"/>
      <c r="B114" s="243" t="s">
        <v>308</v>
      </c>
      <c r="C114" s="251">
        <v>7</v>
      </c>
      <c r="D114" s="308">
        <v>0.04861111111111111</v>
      </c>
      <c r="E114" s="308">
        <v>0.04895104895104895</v>
      </c>
      <c r="F114" s="262">
        <v>1</v>
      </c>
      <c r="G114" s="264">
        <v>0.047619047619047616</v>
      </c>
      <c r="H114" s="267">
        <v>0.047619047619047616</v>
      </c>
      <c r="I114" s="248">
        <v>1</v>
      </c>
      <c r="J114" s="324">
        <v>0.125</v>
      </c>
      <c r="K114" s="325">
        <v>0.125</v>
      </c>
    </row>
    <row r="115" spans="1:11" ht="11.25">
      <c r="A115" s="251"/>
      <c r="B115" s="243" t="s">
        <v>309</v>
      </c>
      <c r="C115" s="251">
        <v>3</v>
      </c>
      <c r="D115" s="308">
        <v>0.020833333333333332</v>
      </c>
      <c r="E115" s="308">
        <v>0.02097902097902098</v>
      </c>
      <c r="F115" s="262">
        <v>0</v>
      </c>
      <c r="G115" s="264">
        <v>0</v>
      </c>
      <c r="H115" s="267">
        <v>0</v>
      </c>
      <c r="I115" s="248">
        <v>0</v>
      </c>
      <c r="J115" s="324">
        <v>0</v>
      </c>
      <c r="K115" s="325">
        <v>0</v>
      </c>
    </row>
    <row r="116" spans="1:11" ht="11.25">
      <c r="A116" s="251"/>
      <c r="B116" s="243" t="s">
        <v>310</v>
      </c>
      <c r="C116" s="251">
        <v>1</v>
      </c>
      <c r="D116" s="308">
        <v>0.006944444444444444</v>
      </c>
      <c r="E116" s="308">
        <v>0.006993006993006993</v>
      </c>
      <c r="F116" s="311">
        <v>0</v>
      </c>
      <c r="G116" s="264">
        <v>0</v>
      </c>
      <c r="H116" s="267">
        <v>0</v>
      </c>
      <c r="I116" s="243">
        <v>1</v>
      </c>
      <c r="J116" s="324">
        <v>0.125</v>
      </c>
      <c r="K116" s="325">
        <v>0.125</v>
      </c>
    </row>
    <row r="117" spans="1:11" ht="11.25">
      <c r="A117" s="251"/>
      <c r="B117" s="243" t="s">
        <v>311</v>
      </c>
      <c r="C117" s="251">
        <v>0</v>
      </c>
      <c r="D117" s="308">
        <v>0</v>
      </c>
      <c r="E117" s="308">
        <v>0</v>
      </c>
      <c r="F117" s="311">
        <v>0</v>
      </c>
      <c r="G117" s="264">
        <v>0</v>
      </c>
      <c r="H117" s="267">
        <v>0</v>
      </c>
      <c r="I117" s="243">
        <v>0</v>
      </c>
      <c r="J117" s="324">
        <v>0</v>
      </c>
      <c r="K117" s="325">
        <v>0</v>
      </c>
    </row>
    <row r="118" spans="1:11" ht="11.25">
      <c r="A118" s="251"/>
      <c r="B118" s="243" t="s">
        <v>109</v>
      </c>
      <c r="C118" s="251">
        <v>9</v>
      </c>
      <c r="D118" s="308">
        <v>0.0625</v>
      </c>
      <c r="E118" s="308">
        <v>0.06293706293706294</v>
      </c>
      <c r="F118" s="262">
        <v>0</v>
      </c>
      <c r="G118" s="264">
        <v>0</v>
      </c>
      <c r="H118" s="267">
        <v>0</v>
      </c>
      <c r="I118" s="248">
        <v>1</v>
      </c>
      <c r="J118" s="324">
        <v>0.125</v>
      </c>
      <c r="K118" s="325">
        <v>0.125</v>
      </c>
    </row>
    <row r="119" spans="1:11" ht="11.25">
      <c r="A119" s="253"/>
      <c r="B119" s="238" t="s">
        <v>104</v>
      </c>
      <c r="C119" s="253">
        <v>1</v>
      </c>
      <c r="D119" s="270">
        <v>0.006944444444444444</v>
      </c>
      <c r="E119" s="255" t="s">
        <v>105</v>
      </c>
      <c r="F119" s="269">
        <v>0</v>
      </c>
      <c r="G119" s="270">
        <v>0</v>
      </c>
      <c r="H119" s="241" t="s">
        <v>105</v>
      </c>
      <c r="I119" s="240">
        <v>0</v>
      </c>
      <c r="J119" s="326">
        <v>0</v>
      </c>
      <c r="K119" s="241" t="s">
        <v>105</v>
      </c>
    </row>
    <row r="120" spans="1:11" ht="11.25">
      <c r="A120" s="262" t="str">
        <f>"12."</f>
        <v>12.</v>
      </c>
      <c r="B120" s="327" t="s">
        <v>312</v>
      </c>
      <c r="C120" s="251"/>
      <c r="D120" s="308"/>
      <c r="E120" s="310"/>
      <c r="F120" s="262"/>
      <c r="G120" s="328"/>
      <c r="H120" s="329"/>
      <c r="I120" s="248"/>
      <c r="J120" s="330"/>
      <c r="K120" s="331"/>
    </row>
    <row r="121" spans="1:11" ht="11.25">
      <c r="A121" s="262"/>
      <c r="B121" s="309" t="s">
        <v>318</v>
      </c>
      <c r="C121" s="251"/>
      <c r="D121" s="308"/>
      <c r="E121" s="249"/>
      <c r="F121" s="262"/>
      <c r="G121" s="252"/>
      <c r="H121" s="252"/>
      <c r="I121" s="332"/>
      <c r="K121" s="261"/>
    </row>
    <row r="122" spans="1:11" ht="11.25">
      <c r="A122" s="251"/>
      <c r="B122" s="243" t="s">
        <v>167</v>
      </c>
      <c r="C122" s="251">
        <v>34</v>
      </c>
      <c r="D122" s="308">
        <v>0.2361111111111111</v>
      </c>
      <c r="E122" s="308">
        <v>0.24113475177304963</v>
      </c>
      <c r="F122" s="311">
        <v>5</v>
      </c>
      <c r="G122" s="264">
        <v>0.23809523809523808</v>
      </c>
      <c r="H122" s="267">
        <v>0.25</v>
      </c>
      <c r="I122" s="243">
        <v>2</v>
      </c>
      <c r="J122" s="324">
        <v>0.25</v>
      </c>
      <c r="K122" s="325">
        <v>0.25</v>
      </c>
    </row>
    <row r="123" spans="1:11" ht="11.25">
      <c r="A123" s="251"/>
      <c r="B123" s="243" t="s">
        <v>168</v>
      </c>
      <c r="C123" s="251">
        <v>54</v>
      </c>
      <c r="D123" s="308">
        <v>0.375</v>
      </c>
      <c r="E123" s="308">
        <v>0.3829787234042553</v>
      </c>
      <c r="F123" s="311">
        <v>9</v>
      </c>
      <c r="G123" s="264">
        <v>0.42857142857142855</v>
      </c>
      <c r="H123" s="267">
        <v>0.45</v>
      </c>
      <c r="I123" s="243">
        <v>4</v>
      </c>
      <c r="J123" s="324">
        <v>0.5</v>
      </c>
      <c r="K123" s="325">
        <v>0.5</v>
      </c>
    </row>
    <row r="124" spans="1:11" ht="11.25">
      <c r="A124" s="251"/>
      <c r="B124" s="243" t="s">
        <v>169</v>
      </c>
      <c r="C124" s="251">
        <v>45</v>
      </c>
      <c r="D124" s="308">
        <v>0.3125</v>
      </c>
      <c r="E124" s="308">
        <v>0.3191489361702128</v>
      </c>
      <c r="F124" s="311">
        <v>5</v>
      </c>
      <c r="G124" s="264">
        <v>0.23809523809523808</v>
      </c>
      <c r="H124" s="267">
        <v>0.25</v>
      </c>
      <c r="I124" s="243">
        <v>2</v>
      </c>
      <c r="J124" s="324">
        <v>0.25</v>
      </c>
      <c r="K124" s="325">
        <v>0.25</v>
      </c>
    </row>
    <row r="125" spans="1:11" ht="11.25">
      <c r="A125" s="251"/>
      <c r="B125" s="243" t="s">
        <v>170</v>
      </c>
      <c r="C125" s="251">
        <v>5</v>
      </c>
      <c r="D125" s="308">
        <v>0.034722222222222224</v>
      </c>
      <c r="E125" s="308">
        <v>0.03546099290780142</v>
      </c>
      <c r="F125" s="262">
        <v>0</v>
      </c>
      <c r="G125" s="264">
        <v>0</v>
      </c>
      <c r="H125" s="267">
        <v>0</v>
      </c>
      <c r="I125" s="248">
        <v>0</v>
      </c>
      <c r="J125" s="324">
        <v>0</v>
      </c>
      <c r="K125" s="325">
        <v>0</v>
      </c>
    </row>
    <row r="126" spans="1:11" ht="11.25">
      <c r="A126" s="251"/>
      <c r="B126" s="243" t="s">
        <v>171</v>
      </c>
      <c r="C126" s="251">
        <v>2</v>
      </c>
      <c r="D126" s="308">
        <v>0.013888888888888888</v>
      </c>
      <c r="E126" s="308">
        <v>0.014184397163120567</v>
      </c>
      <c r="F126" s="262">
        <v>0</v>
      </c>
      <c r="G126" s="264">
        <v>0</v>
      </c>
      <c r="H126" s="267">
        <v>0</v>
      </c>
      <c r="I126" s="248">
        <v>0</v>
      </c>
      <c r="J126" s="324">
        <v>0</v>
      </c>
      <c r="K126" s="325">
        <v>0</v>
      </c>
    </row>
    <row r="127" spans="1:11" ht="11.25">
      <c r="A127" s="251"/>
      <c r="B127" s="243" t="s">
        <v>172</v>
      </c>
      <c r="C127" s="251">
        <v>1</v>
      </c>
      <c r="D127" s="308">
        <v>0.006944444444444444</v>
      </c>
      <c r="E127" s="308">
        <v>0.0070921985815602835</v>
      </c>
      <c r="F127" s="262">
        <v>1</v>
      </c>
      <c r="G127" s="264">
        <v>0.047619047619047616</v>
      </c>
      <c r="H127" s="267">
        <v>0.05</v>
      </c>
      <c r="I127" s="248">
        <v>0</v>
      </c>
      <c r="J127" s="324">
        <v>0</v>
      </c>
      <c r="K127" s="325">
        <v>0</v>
      </c>
    </row>
    <row r="128" spans="1:11" ht="11.25">
      <c r="A128" s="253"/>
      <c r="B128" s="238" t="s">
        <v>104</v>
      </c>
      <c r="C128" s="253">
        <v>3</v>
      </c>
      <c r="D128" s="270">
        <v>0.020833333333333332</v>
      </c>
      <c r="E128" s="255" t="s">
        <v>105</v>
      </c>
      <c r="F128" s="269">
        <v>1</v>
      </c>
      <c r="G128" s="270">
        <v>0.047619047619047616</v>
      </c>
      <c r="H128" s="241" t="s">
        <v>105</v>
      </c>
      <c r="I128" s="240">
        <v>0</v>
      </c>
      <c r="J128" s="326">
        <v>0</v>
      </c>
      <c r="K128" s="241" t="s">
        <v>105</v>
      </c>
    </row>
    <row r="129" spans="1:11" ht="11.25">
      <c r="A129" s="251"/>
      <c r="C129" s="243">
        <v>3</v>
      </c>
      <c r="D129" s="308"/>
      <c r="E129" s="308"/>
      <c r="F129" s="242"/>
      <c r="G129" s="308"/>
      <c r="H129" s="310"/>
      <c r="I129" s="248"/>
      <c r="J129" s="330"/>
      <c r="K129" s="331"/>
    </row>
    <row r="130" spans="1:11" ht="11.25">
      <c r="A130" s="251"/>
      <c r="C130" s="243">
        <v>4</v>
      </c>
      <c r="D130" s="308"/>
      <c r="E130" s="247"/>
      <c r="F130" s="308"/>
      <c r="G130" s="247"/>
      <c r="H130" s="247"/>
      <c r="I130" s="248"/>
      <c r="K130" s="261"/>
    </row>
    <row r="131" spans="1:11" ht="7.5" customHeight="1">
      <c r="A131" s="253"/>
      <c r="B131" s="238"/>
      <c r="C131" s="238">
        <v>11</v>
      </c>
      <c r="D131" s="238"/>
      <c r="E131" s="238"/>
      <c r="F131" s="238"/>
      <c r="G131" s="238"/>
      <c r="H131" s="255"/>
      <c r="I131" s="238"/>
      <c r="J131" s="238"/>
      <c r="K131" s="278"/>
    </row>
    <row r="132" spans="1:11" ht="11.25">
      <c r="A132" s="234"/>
      <c r="B132" s="234"/>
      <c r="C132" s="234"/>
      <c r="D132" s="281"/>
      <c r="E132" s="281"/>
      <c r="F132" s="234"/>
      <c r="G132" s="281"/>
      <c r="H132" s="281"/>
      <c r="I132" s="234"/>
      <c r="J132" s="333"/>
      <c r="K132" s="333"/>
    </row>
    <row r="138" spans="1:11" ht="12.75">
      <c r="A138" s="228" t="s">
        <v>61</v>
      </c>
      <c r="B138" s="229"/>
      <c r="C138" s="230"/>
      <c r="D138" s="283"/>
      <c r="E138" s="283"/>
      <c r="F138" s="230"/>
      <c r="G138" s="283"/>
      <c r="H138" s="283"/>
      <c r="I138" s="229"/>
      <c r="J138" s="303"/>
      <c r="K138" s="231" t="s">
        <v>319</v>
      </c>
    </row>
  </sheetData>
  <printOptions horizontalCentered="1"/>
  <pageMargins left="0.5" right="0.45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rowBreaks count="2" manualBreakCount="2">
    <brk id="42" max="10" man="1"/>
    <brk id="85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5"/>
  <sheetViews>
    <sheetView showGridLines="0" workbookViewId="0" topLeftCell="A1">
      <selection activeCell="J74" sqref="J74"/>
    </sheetView>
  </sheetViews>
  <sheetFormatPr defaultColWidth="9.140625" defaultRowHeight="12.75"/>
  <cols>
    <col min="1" max="1" width="3.8515625" style="339" customWidth="1"/>
    <col min="2" max="2" width="43.57421875" style="339" customWidth="1"/>
    <col min="3" max="3" width="7.57421875" style="339" customWidth="1"/>
    <col min="4" max="5" width="11.8515625" style="339" customWidth="1"/>
    <col min="6" max="6" width="7.57421875" style="339" customWidth="1"/>
    <col min="7" max="8" width="11.8515625" style="339" customWidth="1"/>
    <col min="9" max="9" width="7.57421875" style="339" customWidth="1"/>
    <col min="10" max="11" width="11.8515625" style="339" customWidth="1"/>
    <col min="12" max="16384" width="7.8515625" style="339" customWidth="1"/>
  </cols>
  <sheetData>
    <row r="1" spans="1:11" ht="12.75">
      <c r="A1" s="334" t="s">
        <v>61</v>
      </c>
      <c r="B1" s="335"/>
      <c r="C1" s="336"/>
      <c r="D1" s="336"/>
      <c r="E1" s="336"/>
      <c r="F1" s="337"/>
      <c r="G1" s="337"/>
      <c r="H1" s="337"/>
      <c r="I1" s="337"/>
      <c r="J1" s="337"/>
      <c r="K1" s="338" t="s">
        <v>326</v>
      </c>
    </row>
    <row r="2" spans="1:11" ht="12.75">
      <c r="A2" s="340" t="s">
        <v>67</v>
      </c>
      <c r="C2" s="341"/>
      <c r="D2" s="341"/>
      <c r="E2" s="341"/>
      <c r="F2" s="342"/>
      <c r="G2" s="342"/>
      <c r="H2" s="342"/>
      <c r="I2" s="342"/>
      <c r="J2" s="342"/>
      <c r="K2" s="343"/>
    </row>
    <row r="3" spans="1:11" ht="12.75">
      <c r="A3" s="122" t="s">
        <v>327</v>
      </c>
      <c r="C3" s="341"/>
      <c r="D3" s="341"/>
      <c r="E3" s="341"/>
      <c r="F3" s="342"/>
      <c r="G3" s="342"/>
      <c r="H3" s="342"/>
      <c r="I3" s="342"/>
      <c r="J3" s="342"/>
      <c r="K3" s="343"/>
    </row>
    <row r="4" spans="1:11" ht="12.75">
      <c r="A4" s="344" t="s">
        <v>84</v>
      </c>
      <c r="C4" s="345"/>
      <c r="D4" s="345"/>
      <c r="E4" s="345"/>
      <c r="F4" s="345"/>
      <c r="G4" s="345"/>
      <c r="H4" s="345"/>
      <c r="I4" s="346"/>
      <c r="J4" s="346"/>
      <c r="K4" s="347"/>
    </row>
    <row r="5" spans="1:19" ht="11.25">
      <c r="A5" s="348"/>
      <c r="B5" s="349"/>
      <c r="C5" s="337"/>
      <c r="D5" s="350" t="s">
        <v>15</v>
      </c>
      <c r="E5" s="351" t="s">
        <v>15</v>
      </c>
      <c r="H5" s="352"/>
      <c r="I5" s="352"/>
      <c r="J5" s="352"/>
      <c r="K5" s="353"/>
      <c r="L5" s="352"/>
      <c r="M5" s="352"/>
      <c r="N5" s="352"/>
      <c r="O5" s="352"/>
      <c r="P5" s="352"/>
      <c r="Q5" s="352"/>
      <c r="R5" s="352"/>
      <c r="S5" s="352"/>
    </row>
    <row r="6" spans="1:20" ht="11.25">
      <c r="A6" s="354"/>
      <c r="B6" s="355" t="s">
        <v>93</v>
      </c>
      <c r="C6" s="356"/>
      <c r="D6" s="357" t="s">
        <v>94</v>
      </c>
      <c r="E6" s="353" t="s">
        <v>95</v>
      </c>
      <c r="H6" s="352"/>
      <c r="I6" s="352"/>
      <c r="J6" s="352"/>
      <c r="K6" s="353"/>
      <c r="L6" s="352"/>
      <c r="M6" s="352"/>
      <c r="N6" s="352"/>
      <c r="O6" s="352"/>
      <c r="P6" s="352"/>
      <c r="Q6" s="352"/>
      <c r="R6" s="352"/>
      <c r="S6" s="352"/>
      <c r="T6" s="352"/>
    </row>
    <row r="7" spans="1:19" ht="11.25">
      <c r="A7" s="358"/>
      <c r="B7" s="347"/>
      <c r="C7" s="359" t="s">
        <v>14</v>
      </c>
      <c r="D7" s="359" t="s">
        <v>96</v>
      </c>
      <c r="E7" s="360" t="s">
        <v>96</v>
      </c>
      <c r="H7" s="352"/>
      <c r="I7" s="352"/>
      <c r="J7" s="352"/>
      <c r="K7" s="353"/>
      <c r="L7" s="352"/>
      <c r="M7" s="352"/>
      <c r="N7" s="352"/>
      <c r="O7" s="352"/>
      <c r="P7" s="352"/>
      <c r="Q7" s="352"/>
      <c r="R7" s="352"/>
      <c r="S7" s="352"/>
    </row>
    <row r="8" spans="1:11" ht="11.25">
      <c r="A8" s="358"/>
      <c r="B8" s="361" t="s">
        <v>97</v>
      </c>
      <c r="C8" s="345">
        <v>676</v>
      </c>
      <c r="D8" s="362">
        <v>1</v>
      </c>
      <c r="E8" s="363"/>
      <c r="K8" s="343"/>
    </row>
    <row r="9" spans="1:11" ht="11.25">
      <c r="A9" s="364" t="s">
        <v>328</v>
      </c>
      <c r="B9" s="365" t="s">
        <v>329</v>
      </c>
      <c r="C9" s="366"/>
      <c r="D9" s="367"/>
      <c r="E9" s="343"/>
      <c r="K9" s="343"/>
    </row>
    <row r="10" spans="1:11" ht="11.25">
      <c r="A10" s="354"/>
      <c r="B10" s="365" t="s">
        <v>330</v>
      </c>
      <c r="E10" s="343"/>
      <c r="K10" s="343"/>
    </row>
    <row r="11" spans="1:11" ht="11.25">
      <c r="A11" s="354"/>
      <c r="B11" s="365" t="s">
        <v>331</v>
      </c>
      <c r="C11" s="366">
        <v>105</v>
      </c>
      <c r="D11" s="367">
        <v>0.15532544378698224</v>
      </c>
      <c r="E11" s="368">
        <v>0.16153846153846155</v>
      </c>
      <c r="K11" s="343"/>
    </row>
    <row r="12" spans="1:11" ht="11.25">
      <c r="A12" s="354"/>
      <c r="B12" s="365" t="s">
        <v>332</v>
      </c>
      <c r="C12" s="366">
        <v>339</v>
      </c>
      <c r="D12" s="367">
        <v>0.5014792899408284</v>
      </c>
      <c r="E12" s="368">
        <v>0.5215384615384615</v>
      </c>
      <c r="K12" s="343"/>
    </row>
    <row r="13" spans="1:11" ht="11.25">
      <c r="A13" s="354"/>
      <c r="B13" s="365" t="s">
        <v>333</v>
      </c>
      <c r="C13" s="366">
        <v>133</v>
      </c>
      <c r="D13" s="367">
        <v>0.19674556213017752</v>
      </c>
      <c r="E13" s="368">
        <v>0.20461538461538462</v>
      </c>
      <c r="K13" s="343"/>
    </row>
    <row r="14" spans="1:11" ht="11.25">
      <c r="A14" s="354"/>
      <c r="B14" s="365" t="s">
        <v>334</v>
      </c>
      <c r="C14" s="366">
        <v>50</v>
      </c>
      <c r="D14" s="367">
        <v>0.07396449704142012</v>
      </c>
      <c r="E14" s="368">
        <v>0.07692307692307693</v>
      </c>
      <c r="K14" s="343"/>
    </row>
    <row r="15" spans="1:11" ht="11.25">
      <c r="A15" s="354"/>
      <c r="B15" s="365" t="s">
        <v>335</v>
      </c>
      <c r="C15" s="366">
        <v>13</v>
      </c>
      <c r="D15" s="367">
        <v>0.019230769230769232</v>
      </c>
      <c r="E15" s="368">
        <v>0.02</v>
      </c>
      <c r="K15" s="343"/>
    </row>
    <row r="16" spans="1:11" ht="11.25">
      <c r="A16" s="354"/>
      <c r="B16" s="365" t="s">
        <v>336</v>
      </c>
      <c r="C16" s="366">
        <v>10</v>
      </c>
      <c r="D16" s="367">
        <v>0.014792899408284023</v>
      </c>
      <c r="E16" s="368">
        <v>0.015384615384615385</v>
      </c>
      <c r="K16" s="343"/>
    </row>
    <row r="17" spans="1:11" ht="11.25">
      <c r="A17" s="358"/>
      <c r="B17" s="361" t="s">
        <v>104</v>
      </c>
      <c r="C17" s="345">
        <v>26</v>
      </c>
      <c r="D17" s="362">
        <v>0.038461538461538464</v>
      </c>
      <c r="E17" s="360" t="s">
        <v>105</v>
      </c>
      <c r="K17" s="343"/>
    </row>
    <row r="18" spans="1:11" ht="11.25">
      <c r="A18" s="369" t="s">
        <v>337</v>
      </c>
      <c r="B18" s="349" t="s">
        <v>338</v>
      </c>
      <c r="C18" s="366"/>
      <c r="D18" s="367"/>
      <c r="E18" s="370"/>
      <c r="K18" s="343"/>
    </row>
    <row r="19" spans="1:11" ht="11.25">
      <c r="A19" s="354"/>
      <c r="B19" s="365" t="s">
        <v>339</v>
      </c>
      <c r="E19" s="343"/>
      <c r="K19" s="343"/>
    </row>
    <row r="20" spans="1:11" ht="11.25">
      <c r="A20" s="354"/>
      <c r="B20" s="365" t="s">
        <v>331</v>
      </c>
      <c r="C20" s="366">
        <v>150</v>
      </c>
      <c r="D20" s="367">
        <v>0.22189349112426035</v>
      </c>
      <c r="E20" s="368">
        <v>0.23112480739599384</v>
      </c>
      <c r="K20" s="343"/>
    </row>
    <row r="21" spans="1:11" ht="11.25">
      <c r="A21" s="354"/>
      <c r="B21" s="365" t="s">
        <v>332</v>
      </c>
      <c r="C21" s="366">
        <v>299</v>
      </c>
      <c r="D21" s="367">
        <v>0.4423076923076923</v>
      </c>
      <c r="E21" s="368">
        <v>0.46070878274268107</v>
      </c>
      <c r="K21" s="343"/>
    </row>
    <row r="22" spans="1:11" ht="11.25">
      <c r="A22" s="354"/>
      <c r="B22" s="365" t="s">
        <v>333</v>
      </c>
      <c r="C22" s="366">
        <v>133</v>
      </c>
      <c r="D22" s="367">
        <v>0.19674556213017752</v>
      </c>
      <c r="E22" s="368">
        <v>0.2049306625577812</v>
      </c>
      <c r="K22" s="343"/>
    </row>
    <row r="23" spans="1:11" ht="11.25">
      <c r="A23" s="354"/>
      <c r="B23" s="365" t="s">
        <v>334</v>
      </c>
      <c r="C23" s="366">
        <v>48</v>
      </c>
      <c r="D23" s="367">
        <v>0.07100591715976332</v>
      </c>
      <c r="E23" s="368">
        <v>0.07395993836671803</v>
      </c>
      <c r="K23" s="343"/>
    </row>
    <row r="24" spans="1:11" ht="11.25">
      <c r="A24" s="354"/>
      <c r="B24" s="365" t="s">
        <v>335</v>
      </c>
      <c r="C24" s="366">
        <v>10</v>
      </c>
      <c r="D24" s="367">
        <v>0.014792899408284023</v>
      </c>
      <c r="E24" s="368">
        <v>0.015408320493066256</v>
      </c>
      <c r="K24" s="343"/>
    </row>
    <row r="25" spans="1:11" ht="11.25">
      <c r="A25" s="354"/>
      <c r="B25" s="365" t="s">
        <v>336</v>
      </c>
      <c r="C25" s="366">
        <v>9</v>
      </c>
      <c r="D25" s="367">
        <v>0.013313609467455622</v>
      </c>
      <c r="E25" s="368">
        <v>0.01386748844375963</v>
      </c>
      <c r="K25" s="343"/>
    </row>
    <row r="26" spans="1:11" ht="11.25">
      <c r="A26" s="358"/>
      <c r="B26" s="361" t="s">
        <v>104</v>
      </c>
      <c r="C26" s="345">
        <v>27</v>
      </c>
      <c r="D26" s="362">
        <v>0.03994082840236687</v>
      </c>
      <c r="E26" s="360" t="s">
        <v>105</v>
      </c>
      <c r="K26" s="343"/>
    </row>
    <row r="27" spans="1:11" ht="17.25" customHeight="1">
      <c r="A27" s="371"/>
      <c r="B27" s="372"/>
      <c r="C27" s="373" t="s">
        <v>18</v>
      </c>
      <c r="D27" s="374"/>
      <c r="E27" s="375"/>
      <c r="F27" s="373" t="s">
        <v>17</v>
      </c>
      <c r="G27" s="373"/>
      <c r="H27" s="376"/>
      <c r="K27" s="343"/>
    </row>
    <row r="28" spans="1:11" ht="17.25" customHeight="1">
      <c r="A28" s="354"/>
      <c r="B28" s="343"/>
      <c r="C28" s="377"/>
      <c r="D28" s="378" t="s">
        <v>15</v>
      </c>
      <c r="E28" s="379" t="s">
        <v>15</v>
      </c>
      <c r="F28" s="377"/>
      <c r="G28" s="378" t="s">
        <v>15</v>
      </c>
      <c r="H28" s="379" t="s">
        <v>15</v>
      </c>
      <c r="K28" s="343"/>
    </row>
    <row r="29" spans="1:11" ht="12.75" customHeight="1">
      <c r="A29" s="354"/>
      <c r="B29" s="355" t="s">
        <v>238</v>
      </c>
      <c r="C29" s="377"/>
      <c r="D29" s="378" t="s">
        <v>94</v>
      </c>
      <c r="E29" s="379" t="s">
        <v>95</v>
      </c>
      <c r="F29" s="377"/>
      <c r="G29" s="378" t="s">
        <v>94</v>
      </c>
      <c r="H29" s="379" t="s">
        <v>95</v>
      </c>
      <c r="K29" s="343"/>
    </row>
    <row r="30" spans="1:11" ht="11.25">
      <c r="A30" s="358"/>
      <c r="B30" s="347"/>
      <c r="C30" s="380" t="s">
        <v>14</v>
      </c>
      <c r="D30" s="380" t="s">
        <v>96</v>
      </c>
      <c r="E30" s="381" t="s">
        <v>96</v>
      </c>
      <c r="F30" s="380" t="s">
        <v>14</v>
      </c>
      <c r="G30" s="380" t="s">
        <v>96</v>
      </c>
      <c r="H30" s="381" t="s">
        <v>96</v>
      </c>
      <c r="K30" s="343"/>
    </row>
    <row r="31" spans="1:11" ht="15.75" customHeight="1">
      <c r="A31" s="382" t="s">
        <v>97</v>
      </c>
      <c r="B31" s="383"/>
      <c r="C31" s="384">
        <v>214</v>
      </c>
      <c r="D31" s="385">
        <v>1</v>
      </c>
      <c r="E31" s="386"/>
      <c r="F31" s="384">
        <v>460</v>
      </c>
      <c r="G31" s="385">
        <v>1</v>
      </c>
      <c r="H31" s="387"/>
      <c r="K31" s="343"/>
    </row>
    <row r="32" spans="1:11" ht="11.25">
      <c r="A32" s="364" t="s">
        <v>328</v>
      </c>
      <c r="B32" s="365" t="s">
        <v>329</v>
      </c>
      <c r="C32" s="356"/>
      <c r="D32" s="388"/>
      <c r="E32" s="343"/>
      <c r="F32" s="356"/>
      <c r="G32" s="356"/>
      <c r="H32" s="343"/>
      <c r="K32" s="343"/>
    </row>
    <row r="33" spans="1:11" ht="11.25">
      <c r="A33" s="354"/>
      <c r="B33" s="365" t="s">
        <v>330</v>
      </c>
      <c r="C33" s="356"/>
      <c r="D33" s="388"/>
      <c r="E33" s="368"/>
      <c r="F33" s="356"/>
      <c r="G33" s="388"/>
      <c r="H33" s="368"/>
      <c r="K33" s="343"/>
    </row>
    <row r="34" spans="1:11" ht="11.25">
      <c r="A34" s="354"/>
      <c r="B34" s="365" t="s">
        <v>331</v>
      </c>
      <c r="C34" s="342">
        <v>31</v>
      </c>
      <c r="D34" s="388">
        <v>0.14485981308411214</v>
      </c>
      <c r="E34" s="368">
        <v>0.15270935960591134</v>
      </c>
      <c r="F34" s="342">
        <v>74</v>
      </c>
      <c r="G34" s="388">
        <v>0.1608695652173913</v>
      </c>
      <c r="H34" s="368">
        <v>0.1662921348314607</v>
      </c>
      <c r="K34" s="343"/>
    </row>
    <row r="35" spans="1:11" ht="11.25">
      <c r="A35" s="354"/>
      <c r="B35" s="365" t="s">
        <v>332</v>
      </c>
      <c r="C35" s="342">
        <v>113</v>
      </c>
      <c r="D35" s="388">
        <v>0.5280373831775701</v>
      </c>
      <c r="E35" s="368">
        <v>0.5566502463054187</v>
      </c>
      <c r="F35" s="342">
        <v>225</v>
      </c>
      <c r="G35" s="388">
        <v>0.4891304347826087</v>
      </c>
      <c r="H35" s="368">
        <v>0.5056179775280899</v>
      </c>
      <c r="K35" s="343"/>
    </row>
    <row r="36" spans="1:11" ht="11.25">
      <c r="A36" s="354"/>
      <c r="B36" s="365" t="s">
        <v>333</v>
      </c>
      <c r="C36" s="342">
        <v>43</v>
      </c>
      <c r="D36" s="388">
        <v>0.20093457943925233</v>
      </c>
      <c r="E36" s="368">
        <v>0.21182266009852216</v>
      </c>
      <c r="F36" s="342">
        <v>90</v>
      </c>
      <c r="G36" s="388">
        <v>0.1956521739130435</v>
      </c>
      <c r="H36" s="368">
        <v>0.20224719101123595</v>
      </c>
      <c r="K36" s="343"/>
    </row>
    <row r="37" spans="1:11" ht="11.25">
      <c r="A37" s="354"/>
      <c r="B37" s="365" t="s">
        <v>334</v>
      </c>
      <c r="C37" s="342">
        <v>12</v>
      </c>
      <c r="D37" s="388">
        <v>0.056074766355140186</v>
      </c>
      <c r="E37" s="368">
        <v>0.059113300492610835</v>
      </c>
      <c r="F37" s="342">
        <v>38</v>
      </c>
      <c r="G37" s="388">
        <v>0.08260869565217391</v>
      </c>
      <c r="H37" s="368">
        <v>0.0853932584269663</v>
      </c>
      <c r="K37" s="343"/>
    </row>
    <row r="38" spans="1:11" ht="11.25">
      <c r="A38" s="354"/>
      <c r="B38" s="365" t="s">
        <v>335</v>
      </c>
      <c r="C38" s="342">
        <v>1</v>
      </c>
      <c r="D38" s="388">
        <v>0.004672897196261682</v>
      </c>
      <c r="E38" s="368">
        <v>0.0049261083743842365</v>
      </c>
      <c r="F38" s="342">
        <v>11</v>
      </c>
      <c r="G38" s="388">
        <v>0.02391304347826087</v>
      </c>
      <c r="H38" s="368">
        <v>0.024719101123595506</v>
      </c>
      <c r="K38" s="343"/>
    </row>
    <row r="39" spans="1:11" ht="11.25">
      <c r="A39" s="354"/>
      <c r="B39" s="365" t="s">
        <v>336</v>
      </c>
      <c r="C39" s="342">
        <v>3</v>
      </c>
      <c r="D39" s="388">
        <v>0.014018691588785047</v>
      </c>
      <c r="E39" s="368">
        <v>0.014778325123152709</v>
      </c>
      <c r="F39" s="342">
        <v>7</v>
      </c>
      <c r="G39" s="388">
        <v>0.015217391304347827</v>
      </c>
      <c r="H39" s="368">
        <v>0.015730337078651686</v>
      </c>
      <c r="K39" s="343"/>
    </row>
    <row r="40" spans="1:11" ht="11.25">
      <c r="A40" s="358"/>
      <c r="B40" s="361" t="s">
        <v>104</v>
      </c>
      <c r="C40" s="345">
        <v>11</v>
      </c>
      <c r="D40" s="362">
        <v>0.0514018691588785</v>
      </c>
      <c r="E40" s="360" t="s">
        <v>105</v>
      </c>
      <c r="F40" s="345">
        <v>15</v>
      </c>
      <c r="G40" s="362">
        <v>0.03260869565217391</v>
      </c>
      <c r="H40" s="360" t="s">
        <v>105</v>
      </c>
      <c r="I40" s="358"/>
      <c r="J40" s="346"/>
      <c r="K40" s="347"/>
    </row>
    <row r="41" spans="1:11" ht="12.75">
      <c r="A41" s="334" t="s">
        <v>61</v>
      </c>
      <c r="B41" s="335"/>
      <c r="C41" s="336"/>
      <c r="D41" s="389"/>
      <c r="E41" s="389"/>
      <c r="F41" s="337"/>
      <c r="G41" s="390"/>
      <c r="H41" s="390"/>
      <c r="I41" s="335"/>
      <c r="J41" s="335"/>
      <c r="K41" s="338" t="s">
        <v>340</v>
      </c>
    </row>
    <row r="42" spans="1:11" ht="12.75">
      <c r="A42" s="340" t="s">
        <v>67</v>
      </c>
      <c r="C42" s="341"/>
      <c r="D42" s="341"/>
      <c r="E42" s="341"/>
      <c r="F42" s="342"/>
      <c r="G42" s="356"/>
      <c r="H42" s="356"/>
      <c r="I42" s="356"/>
      <c r="J42" s="356"/>
      <c r="K42" s="343"/>
    </row>
    <row r="43" spans="1:11" ht="12.75">
      <c r="A43" s="122" t="s">
        <v>327</v>
      </c>
      <c r="C43" s="341"/>
      <c r="D43" s="341"/>
      <c r="E43" s="341"/>
      <c r="F43" s="342"/>
      <c r="G43" s="356"/>
      <c r="H43" s="356"/>
      <c r="I43" s="356"/>
      <c r="J43" s="356"/>
      <c r="K43" s="343"/>
    </row>
    <row r="44" spans="1:11" ht="12.75">
      <c r="A44" s="344" t="s">
        <v>84</v>
      </c>
      <c r="C44" s="345"/>
      <c r="D44" s="345"/>
      <c r="E44" s="345"/>
      <c r="F44" s="345"/>
      <c r="G44" s="346"/>
      <c r="H44" s="346"/>
      <c r="I44" s="346"/>
      <c r="J44" s="346"/>
      <c r="K44" s="347"/>
    </row>
    <row r="45" spans="1:11" ht="17.25" customHeight="1">
      <c r="A45" s="371"/>
      <c r="B45" s="372"/>
      <c r="C45" s="373" t="s">
        <v>18</v>
      </c>
      <c r="D45" s="374"/>
      <c r="E45" s="375"/>
      <c r="F45" s="373" t="s">
        <v>17</v>
      </c>
      <c r="G45" s="373"/>
      <c r="H45" s="376"/>
      <c r="K45" s="343"/>
    </row>
    <row r="46" spans="1:11" ht="17.25" customHeight="1">
      <c r="A46" s="354"/>
      <c r="B46" s="343"/>
      <c r="C46" s="377"/>
      <c r="D46" s="378" t="s">
        <v>15</v>
      </c>
      <c r="E46" s="379" t="s">
        <v>15</v>
      </c>
      <c r="F46" s="377"/>
      <c r="G46" s="378" t="s">
        <v>15</v>
      </c>
      <c r="H46" s="379" t="s">
        <v>15</v>
      </c>
      <c r="K46" s="343"/>
    </row>
    <row r="47" spans="1:11" ht="12.75" customHeight="1">
      <c r="A47" s="354"/>
      <c r="B47" s="355" t="s">
        <v>238</v>
      </c>
      <c r="C47" s="377"/>
      <c r="D47" s="378" t="s">
        <v>94</v>
      </c>
      <c r="E47" s="379" t="s">
        <v>95</v>
      </c>
      <c r="F47" s="377"/>
      <c r="G47" s="378" t="s">
        <v>94</v>
      </c>
      <c r="H47" s="379" t="s">
        <v>95</v>
      </c>
      <c r="K47" s="343"/>
    </row>
    <row r="48" spans="1:11" ht="11.25">
      <c r="A48" s="358"/>
      <c r="B48" s="347"/>
      <c r="C48" s="380" t="s">
        <v>14</v>
      </c>
      <c r="D48" s="380" t="s">
        <v>96</v>
      </c>
      <c r="E48" s="381" t="s">
        <v>96</v>
      </c>
      <c r="F48" s="380" t="s">
        <v>14</v>
      </c>
      <c r="G48" s="380" t="s">
        <v>96</v>
      </c>
      <c r="H48" s="381" t="s">
        <v>96</v>
      </c>
      <c r="K48" s="343"/>
    </row>
    <row r="49" spans="1:11" ht="11.25">
      <c r="A49" s="364" t="s">
        <v>337</v>
      </c>
      <c r="B49" s="365" t="s">
        <v>341</v>
      </c>
      <c r="C49" s="356"/>
      <c r="D49" s="391"/>
      <c r="E49" s="370"/>
      <c r="F49" s="356"/>
      <c r="G49" s="391"/>
      <c r="H49" s="370"/>
      <c r="K49" s="343"/>
    </row>
    <row r="50" spans="1:11" ht="11.25">
      <c r="A50" s="354"/>
      <c r="B50" s="365" t="s">
        <v>339</v>
      </c>
      <c r="C50" s="342"/>
      <c r="D50" s="356"/>
      <c r="E50" s="343"/>
      <c r="F50" s="356"/>
      <c r="G50" s="356"/>
      <c r="H50" s="343"/>
      <c r="K50" s="343"/>
    </row>
    <row r="51" spans="1:11" ht="11.25">
      <c r="A51" s="354"/>
      <c r="B51" s="365" t="s">
        <v>331</v>
      </c>
      <c r="C51" s="356">
        <v>35</v>
      </c>
      <c r="D51" s="388">
        <v>0.16355140186915887</v>
      </c>
      <c r="E51" s="368">
        <v>0.17326732673267325</v>
      </c>
      <c r="F51" s="356">
        <v>114</v>
      </c>
      <c r="G51" s="388">
        <v>0.24782608695652175</v>
      </c>
      <c r="H51" s="368">
        <v>0.25617977528089886</v>
      </c>
      <c r="K51" s="343"/>
    </row>
    <row r="52" spans="1:11" ht="11.25">
      <c r="A52" s="354"/>
      <c r="B52" s="365" t="s">
        <v>332</v>
      </c>
      <c r="C52" s="356">
        <v>108</v>
      </c>
      <c r="D52" s="388">
        <v>0.5046728971962616</v>
      </c>
      <c r="E52" s="368">
        <v>0.5346534653465347</v>
      </c>
      <c r="F52" s="356">
        <v>191</v>
      </c>
      <c r="G52" s="388">
        <v>0.4152173913043478</v>
      </c>
      <c r="H52" s="368">
        <v>0.42921348314606744</v>
      </c>
      <c r="K52" s="343"/>
    </row>
    <row r="53" spans="1:11" ht="11.25">
      <c r="A53" s="354"/>
      <c r="B53" s="365" t="s">
        <v>333</v>
      </c>
      <c r="C53" s="356">
        <v>38</v>
      </c>
      <c r="D53" s="388">
        <v>0.17757009345794392</v>
      </c>
      <c r="E53" s="368">
        <v>0.18811881188118812</v>
      </c>
      <c r="F53" s="356">
        <v>95</v>
      </c>
      <c r="G53" s="388">
        <v>0.20652173913043478</v>
      </c>
      <c r="H53" s="368">
        <v>0.21348314606741572</v>
      </c>
      <c r="K53" s="343"/>
    </row>
    <row r="54" spans="1:11" ht="11.25">
      <c r="A54" s="354"/>
      <c r="B54" s="365" t="s">
        <v>334</v>
      </c>
      <c r="C54" s="356">
        <v>14</v>
      </c>
      <c r="D54" s="388">
        <v>0.06542056074766354</v>
      </c>
      <c r="E54" s="368">
        <v>0.06930693069306931</v>
      </c>
      <c r="F54" s="356">
        <v>34</v>
      </c>
      <c r="G54" s="388">
        <v>0.07391304347826087</v>
      </c>
      <c r="H54" s="368">
        <v>0.07640449438202247</v>
      </c>
      <c r="K54" s="343"/>
    </row>
    <row r="55" spans="1:11" ht="11.25">
      <c r="A55" s="354"/>
      <c r="B55" s="365" t="s">
        <v>335</v>
      </c>
      <c r="C55" s="356">
        <v>3</v>
      </c>
      <c r="D55" s="388">
        <v>0.014018691588785047</v>
      </c>
      <c r="E55" s="368">
        <v>0.01485148514851485</v>
      </c>
      <c r="F55" s="356">
        <v>7</v>
      </c>
      <c r="G55" s="388">
        <v>0.015217391304347827</v>
      </c>
      <c r="H55" s="368">
        <v>0.015730337078651686</v>
      </c>
      <c r="K55" s="343"/>
    </row>
    <row r="56" spans="1:11" ht="11.25">
      <c r="A56" s="354"/>
      <c r="B56" s="365" t="s">
        <v>336</v>
      </c>
      <c r="C56" s="356">
        <v>4</v>
      </c>
      <c r="D56" s="388">
        <v>0.018691588785046728</v>
      </c>
      <c r="E56" s="368">
        <v>0.019801980198019802</v>
      </c>
      <c r="F56" s="356">
        <v>4</v>
      </c>
      <c r="G56" s="388">
        <v>0.008695652173913044</v>
      </c>
      <c r="H56" s="368">
        <v>0.008988764044943821</v>
      </c>
      <c r="K56" s="343"/>
    </row>
    <row r="57" spans="1:11" ht="11.25">
      <c r="A57" s="358"/>
      <c r="B57" s="361" t="s">
        <v>104</v>
      </c>
      <c r="C57" s="346">
        <v>12</v>
      </c>
      <c r="D57" s="362">
        <v>0.056074766355140186</v>
      </c>
      <c r="E57" s="360" t="s">
        <v>105</v>
      </c>
      <c r="F57" s="346">
        <v>15</v>
      </c>
      <c r="G57" s="362">
        <v>0.03260869565217391</v>
      </c>
      <c r="H57" s="360" t="s">
        <v>105</v>
      </c>
      <c r="I57" s="346"/>
      <c r="J57" s="346"/>
      <c r="K57" s="347"/>
    </row>
    <row r="58" spans="1:11" ht="15.75" customHeight="1">
      <c r="A58" s="348"/>
      <c r="B58" s="392"/>
      <c r="C58" s="393" t="s">
        <v>20</v>
      </c>
      <c r="D58" s="394"/>
      <c r="E58" s="395"/>
      <c r="F58" s="396" t="s">
        <v>60</v>
      </c>
      <c r="G58" s="374"/>
      <c r="H58" s="375"/>
      <c r="I58" s="396" t="s">
        <v>268</v>
      </c>
      <c r="J58" s="373"/>
      <c r="K58" s="376"/>
    </row>
    <row r="59" spans="1:11" ht="11.25">
      <c r="A59" s="354"/>
      <c r="B59" s="343"/>
      <c r="C59" s="397"/>
      <c r="D59" s="398" t="s">
        <v>15</v>
      </c>
      <c r="E59" s="379" t="s">
        <v>15</v>
      </c>
      <c r="F59" s="398"/>
      <c r="G59" s="398" t="s">
        <v>15</v>
      </c>
      <c r="H59" s="379" t="s">
        <v>15</v>
      </c>
      <c r="I59" s="398"/>
      <c r="J59" s="398" t="s">
        <v>15</v>
      </c>
      <c r="K59" s="379" t="s">
        <v>15</v>
      </c>
    </row>
    <row r="60" spans="1:15" ht="11.25">
      <c r="A60" s="399" t="s">
        <v>342</v>
      </c>
      <c r="B60" s="343"/>
      <c r="C60" s="398"/>
      <c r="D60" s="398" t="s">
        <v>94</v>
      </c>
      <c r="E60" s="379" t="s">
        <v>95</v>
      </c>
      <c r="F60" s="398"/>
      <c r="G60" s="398" t="s">
        <v>94</v>
      </c>
      <c r="H60" s="379" t="s">
        <v>95</v>
      </c>
      <c r="I60" s="398"/>
      <c r="J60" s="398" t="s">
        <v>94</v>
      </c>
      <c r="K60" s="379" t="s">
        <v>95</v>
      </c>
      <c r="M60" s="366"/>
      <c r="N60" s="352"/>
      <c r="O60" s="352"/>
    </row>
    <row r="61" spans="1:15" ht="11.25">
      <c r="A61" s="358"/>
      <c r="B61" s="347"/>
      <c r="C61" s="380" t="s">
        <v>14</v>
      </c>
      <c r="D61" s="380" t="s">
        <v>96</v>
      </c>
      <c r="E61" s="381" t="s">
        <v>96</v>
      </c>
      <c r="F61" s="380" t="s">
        <v>14</v>
      </c>
      <c r="G61" s="380" t="s">
        <v>96</v>
      </c>
      <c r="H61" s="381" t="s">
        <v>96</v>
      </c>
      <c r="I61" s="380" t="s">
        <v>14</v>
      </c>
      <c r="J61" s="380" t="s">
        <v>96</v>
      </c>
      <c r="K61" s="381" t="s">
        <v>96</v>
      </c>
      <c r="N61" s="352"/>
      <c r="O61" s="352"/>
    </row>
    <row r="62" spans="1:15" ht="15.75" customHeight="1">
      <c r="A62" s="382" t="s">
        <v>97</v>
      </c>
      <c r="B62" s="383"/>
      <c r="C62" s="400">
        <v>603</v>
      </c>
      <c r="D62" s="401">
        <v>1</v>
      </c>
      <c r="E62" s="400"/>
      <c r="F62" s="402">
        <v>49</v>
      </c>
      <c r="G62" s="401">
        <v>1</v>
      </c>
      <c r="H62" s="403"/>
      <c r="I62" s="400">
        <v>22</v>
      </c>
      <c r="J62" s="401">
        <v>1</v>
      </c>
      <c r="K62" s="403"/>
      <c r="N62" s="352"/>
      <c r="O62" s="352"/>
    </row>
    <row r="63" spans="1:11" ht="11.25">
      <c r="A63" s="364" t="s">
        <v>328</v>
      </c>
      <c r="B63" s="365" t="s">
        <v>329</v>
      </c>
      <c r="D63" s="367"/>
      <c r="F63" s="354"/>
      <c r="G63" s="356"/>
      <c r="H63" s="343"/>
      <c r="K63" s="343"/>
    </row>
    <row r="64" spans="1:11" ht="11.25">
      <c r="A64" s="354"/>
      <c r="B64" s="365" t="s">
        <v>330</v>
      </c>
      <c r="D64" s="367"/>
      <c r="E64" s="367"/>
      <c r="F64" s="354"/>
      <c r="G64" s="388"/>
      <c r="H64" s="368"/>
      <c r="J64" s="367"/>
      <c r="K64" s="368"/>
    </row>
    <row r="65" spans="1:11" ht="11.25">
      <c r="A65" s="354"/>
      <c r="B65" s="365" t="s">
        <v>331</v>
      </c>
      <c r="C65" s="366">
        <v>91</v>
      </c>
      <c r="D65" s="367">
        <v>0.15091210613598674</v>
      </c>
      <c r="E65" s="367">
        <v>0.15689655172413794</v>
      </c>
      <c r="F65" s="364">
        <v>9</v>
      </c>
      <c r="G65" s="388">
        <v>0.1836734693877551</v>
      </c>
      <c r="H65" s="368">
        <v>0.1956521739130435</v>
      </c>
      <c r="I65" s="366">
        <v>5</v>
      </c>
      <c r="J65" s="367">
        <v>0.22727272727272727</v>
      </c>
      <c r="K65" s="368">
        <v>0.22727272727272727</v>
      </c>
    </row>
    <row r="66" spans="1:11" ht="11.25">
      <c r="A66" s="354"/>
      <c r="B66" s="365" t="s">
        <v>332</v>
      </c>
      <c r="C66" s="366">
        <v>306</v>
      </c>
      <c r="D66" s="367">
        <v>0.5074626865671642</v>
      </c>
      <c r="E66" s="367">
        <v>0.5275862068965518</v>
      </c>
      <c r="F66" s="364">
        <v>20</v>
      </c>
      <c r="G66" s="388">
        <v>0.40816326530612246</v>
      </c>
      <c r="H66" s="368">
        <v>0.43478260869565216</v>
      </c>
      <c r="I66" s="366">
        <v>12</v>
      </c>
      <c r="J66" s="367">
        <v>0.5454545454545454</v>
      </c>
      <c r="K66" s="368">
        <v>0.5454545454545454</v>
      </c>
    </row>
    <row r="67" spans="1:11" ht="11.25">
      <c r="A67" s="354"/>
      <c r="B67" s="365" t="s">
        <v>333</v>
      </c>
      <c r="C67" s="366">
        <v>118</v>
      </c>
      <c r="D67" s="367">
        <v>0.1956882255389718</v>
      </c>
      <c r="E67" s="367">
        <v>0.20344827586206896</v>
      </c>
      <c r="F67" s="364">
        <v>13</v>
      </c>
      <c r="G67" s="388">
        <v>0.2653061224489796</v>
      </c>
      <c r="H67" s="368">
        <v>0.2826086956521739</v>
      </c>
      <c r="I67" s="366">
        <v>2</v>
      </c>
      <c r="J67" s="367">
        <v>0.09090909090909091</v>
      </c>
      <c r="K67" s="368">
        <v>0.09090909090909091</v>
      </c>
    </row>
    <row r="68" spans="1:11" ht="11.25">
      <c r="A68" s="354"/>
      <c r="B68" s="365" t="s">
        <v>334</v>
      </c>
      <c r="C68" s="366">
        <v>48</v>
      </c>
      <c r="D68" s="367">
        <v>0.07960199004975124</v>
      </c>
      <c r="E68" s="367">
        <v>0.08275862068965517</v>
      </c>
      <c r="F68" s="364">
        <v>1</v>
      </c>
      <c r="G68" s="388">
        <v>0.02040816326530612</v>
      </c>
      <c r="H68" s="368">
        <v>0.021739130434782608</v>
      </c>
      <c r="I68" s="366">
        <v>1</v>
      </c>
      <c r="J68" s="367">
        <v>0.045454545454545456</v>
      </c>
      <c r="K68" s="368">
        <v>0.045454545454545456</v>
      </c>
    </row>
    <row r="69" spans="1:11" ht="11.25">
      <c r="A69" s="354"/>
      <c r="B69" s="365" t="s">
        <v>335</v>
      </c>
      <c r="C69" s="366">
        <v>9</v>
      </c>
      <c r="D69" s="367">
        <v>0.014925373134328358</v>
      </c>
      <c r="E69" s="367">
        <v>0.015517241379310345</v>
      </c>
      <c r="F69" s="364">
        <v>1</v>
      </c>
      <c r="G69" s="388">
        <v>0.02040816326530612</v>
      </c>
      <c r="H69" s="368">
        <v>0.021739130434782608</v>
      </c>
      <c r="I69" s="366">
        <v>2</v>
      </c>
      <c r="J69" s="367">
        <v>0.09090909090909091</v>
      </c>
      <c r="K69" s="368">
        <v>0.09090909090909091</v>
      </c>
    </row>
    <row r="70" spans="1:11" ht="11.25">
      <c r="A70" s="354"/>
      <c r="B70" s="365" t="s">
        <v>336</v>
      </c>
      <c r="C70" s="366">
        <v>8</v>
      </c>
      <c r="D70" s="367">
        <v>0.013266998341625208</v>
      </c>
      <c r="E70" s="367">
        <v>0.013793103448275862</v>
      </c>
      <c r="F70" s="364">
        <v>2</v>
      </c>
      <c r="G70" s="388">
        <v>0.04081632653061224</v>
      </c>
      <c r="H70" s="368">
        <v>0.043478260869565216</v>
      </c>
      <c r="I70" s="366">
        <v>0</v>
      </c>
      <c r="J70" s="367">
        <v>0</v>
      </c>
      <c r="K70" s="368">
        <v>0</v>
      </c>
    </row>
    <row r="71" spans="1:11" ht="11.25">
      <c r="A71" s="358"/>
      <c r="B71" s="361" t="s">
        <v>104</v>
      </c>
      <c r="C71" s="345">
        <v>23</v>
      </c>
      <c r="D71" s="362">
        <v>0.03814262023217247</v>
      </c>
      <c r="E71" s="359" t="s">
        <v>105</v>
      </c>
      <c r="F71" s="404">
        <v>3</v>
      </c>
      <c r="G71" s="362">
        <v>0.061224489795918366</v>
      </c>
      <c r="H71" s="360" t="s">
        <v>105</v>
      </c>
      <c r="I71" s="345">
        <v>0</v>
      </c>
      <c r="J71" s="362">
        <v>0</v>
      </c>
      <c r="K71" s="360" t="s">
        <v>105</v>
      </c>
    </row>
    <row r="72" spans="1:11" ht="11.25">
      <c r="A72" s="364" t="s">
        <v>337</v>
      </c>
      <c r="B72" s="365" t="s">
        <v>341</v>
      </c>
      <c r="D72" s="405"/>
      <c r="E72" s="405"/>
      <c r="F72" s="354"/>
      <c r="G72" s="391"/>
      <c r="H72" s="370"/>
      <c r="J72" s="405"/>
      <c r="K72" s="370"/>
    </row>
    <row r="73" spans="1:11" ht="11.25">
      <c r="A73" s="354"/>
      <c r="B73" s="365" t="s">
        <v>339</v>
      </c>
      <c r="C73" s="366"/>
      <c r="F73" s="354"/>
      <c r="G73" s="356"/>
      <c r="H73" s="343"/>
      <c r="K73" s="343"/>
    </row>
    <row r="74" spans="1:11" ht="11.25">
      <c r="A74" s="354"/>
      <c r="B74" s="365" t="s">
        <v>331</v>
      </c>
      <c r="C74" s="339">
        <v>133</v>
      </c>
      <c r="D74" s="367">
        <v>0.22056384742951907</v>
      </c>
      <c r="E74" s="367">
        <v>0.229706390328152</v>
      </c>
      <c r="F74" s="354">
        <v>13</v>
      </c>
      <c r="G74" s="388">
        <v>0.2653061224489796</v>
      </c>
      <c r="H74" s="368">
        <v>0.2826086956521739</v>
      </c>
      <c r="I74" s="339">
        <v>3</v>
      </c>
      <c r="J74" s="367">
        <v>0.13636363636363635</v>
      </c>
      <c r="K74" s="368">
        <v>0.13636363636363635</v>
      </c>
    </row>
    <row r="75" spans="1:11" ht="11.25">
      <c r="A75" s="354"/>
      <c r="B75" s="365" t="s">
        <v>332</v>
      </c>
      <c r="C75" s="339">
        <v>265</v>
      </c>
      <c r="D75" s="367">
        <v>0.439469320066335</v>
      </c>
      <c r="E75" s="367">
        <v>0.45768566493955093</v>
      </c>
      <c r="F75" s="354">
        <v>22</v>
      </c>
      <c r="G75" s="388">
        <v>0.4489795918367347</v>
      </c>
      <c r="H75" s="368">
        <v>0.4782608695652174</v>
      </c>
      <c r="I75" s="339">
        <v>12</v>
      </c>
      <c r="J75" s="367">
        <v>0.5454545454545454</v>
      </c>
      <c r="K75" s="368">
        <v>0.5454545454545454</v>
      </c>
    </row>
    <row r="76" spans="1:11" ht="11.25">
      <c r="A76" s="354"/>
      <c r="B76" s="365" t="s">
        <v>333</v>
      </c>
      <c r="C76" s="339">
        <v>121</v>
      </c>
      <c r="D76" s="367">
        <v>0.20066334991708126</v>
      </c>
      <c r="E76" s="367">
        <v>0.20898100172711573</v>
      </c>
      <c r="F76" s="354">
        <v>7</v>
      </c>
      <c r="G76" s="388">
        <v>0.14285714285714285</v>
      </c>
      <c r="H76" s="368">
        <v>0.15217391304347827</v>
      </c>
      <c r="I76" s="339">
        <v>5</v>
      </c>
      <c r="J76" s="367">
        <v>0.22727272727272727</v>
      </c>
      <c r="K76" s="368">
        <v>0.22727272727272727</v>
      </c>
    </row>
    <row r="77" spans="1:11" ht="11.25">
      <c r="A77" s="354"/>
      <c r="B77" s="365" t="s">
        <v>334</v>
      </c>
      <c r="C77" s="339">
        <v>45</v>
      </c>
      <c r="D77" s="367">
        <v>0.07462686567164178</v>
      </c>
      <c r="E77" s="367">
        <v>0.07772020725388601</v>
      </c>
      <c r="F77" s="354">
        <v>2</v>
      </c>
      <c r="G77" s="388">
        <v>0.04081632653061224</v>
      </c>
      <c r="H77" s="368">
        <v>0.043478260869565216</v>
      </c>
      <c r="I77" s="339">
        <v>1</v>
      </c>
      <c r="J77" s="367">
        <v>0.045454545454545456</v>
      </c>
      <c r="K77" s="368">
        <v>0.045454545454545456</v>
      </c>
    </row>
    <row r="78" spans="1:11" ht="11.25">
      <c r="A78" s="354"/>
      <c r="B78" s="365" t="s">
        <v>335</v>
      </c>
      <c r="C78" s="339">
        <v>9</v>
      </c>
      <c r="D78" s="367">
        <v>0.014925373134328358</v>
      </c>
      <c r="E78" s="367">
        <v>0.015544041450777202</v>
      </c>
      <c r="F78" s="354">
        <v>0</v>
      </c>
      <c r="G78" s="388">
        <v>0</v>
      </c>
      <c r="H78" s="368">
        <v>0</v>
      </c>
      <c r="I78" s="339">
        <v>1</v>
      </c>
      <c r="J78" s="367">
        <v>0.045454545454545456</v>
      </c>
      <c r="K78" s="368">
        <v>0.045454545454545456</v>
      </c>
    </row>
    <row r="79" spans="1:11" ht="11.25">
      <c r="A79" s="354"/>
      <c r="B79" s="365" t="s">
        <v>336</v>
      </c>
      <c r="C79" s="339">
        <v>6</v>
      </c>
      <c r="D79" s="367">
        <v>0.009950248756218905</v>
      </c>
      <c r="E79" s="367">
        <v>0.010362694300518135</v>
      </c>
      <c r="F79" s="354">
        <v>2</v>
      </c>
      <c r="G79" s="388">
        <v>0.04081632653061224</v>
      </c>
      <c r="H79" s="368">
        <v>0.043478260869565216</v>
      </c>
      <c r="I79" s="339">
        <v>0</v>
      </c>
      <c r="J79" s="367">
        <v>0</v>
      </c>
      <c r="K79" s="368">
        <v>0</v>
      </c>
    </row>
    <row r="80" spans="1:11" ht="11.25">
      <c r="A80" s="358"/>
      <c r="B80" s="361" t="s">
        <v>104</v>
      </c>
      <c r="C80" s="346">
        <v>24</v>
      </c>
      <c r="D80" s="362">
        <v>0.03980099502487562</v>
      </c>
      <c r="E80" s="359" t="s">
        <v>105</v>
      </c>
      <c r="F80" s="358">
        <v>3</v>
      </c>
      <c r="G80" s="362">
        <v>0.061224489795918366</v>
      </c>
      <c r="H80" s="360" t="s">
        <v>105</v>
      </c>
      <c r="I80" s="346">
        <v>0</v>
      </c>
      <c r="J80" s="362">
        <v>0</v>
      </c>
      <c r="K80" s="360" t="s">
        <v>105</v>
      </c>
    </row>
    <row r="81" spans="1:11" ht="11.25">
      <c r="A81" s="354" t="s">
        <v>343</v>
      </c>
      <c r="D81" s="367"/>
      <c r="E81" s="367"/>
      <c r="G81" s="367"/>
      <c r="H81" s="367"/>
      <c r="J81" s="367"/>
      <c r="K81" s="368"/>
    </row>
    <row r="82" spans="1:11" ht="11.25">
      <c r="A82" s="672" t="s">
        <v>325</v>
      </c>
      <c r="B82" s="673"/>
      <c r="C82" s="346"/>
      <c r="D82" s="362"/>
      <c r="E82" s="362"/>
      <c r="F82" s="346"/>
      <c r="G82" s="362"/>
      <c r="H82" s="362"/>
      <c r="I82" s="346"/>
      <c r="J82" s="362"/>
      <c r="K82" s="363"/>
    </row>
    <row r="83" spans="4:11" ht="11.25">
      <c r="D83" s="367"/>
      <c r="E83" s="352"/>
      <c r="G83" s="367"/>
      <c r="H83" s="352"/>
      <c r="J83" s="367"/>
      <c r="K83" s="352"/>
    </row>
    <row r="86" spans="4:11" ht="11.25">
      <c r="D86" s="367"/>
      <c r="E86" s="367"/>
      <c r="G86" s="367"/>
      <c r="H86" s="367"/>
      <c r="J86" s="367"/>
      <c r="K86" s="367"/>
    </row>
    <row r="87" spans="4:11" ht="11.25">
      <c r="D87" s="367"/>
      <c r="E87" s="367"/>
      <c r="G87" s="367"/>
      <c r="H87" s="367"/>
      <c r="J87" s="367"/>
      <c r="K87" s="367"/>
    </row>
    <row r="88" spans="4:11" ht="11.25">
      <c r="D88" s="367"/>
      <c r="E88" s="367"/>
      <c r="G88" s="367"/>
      <c r="H88" s="367"/>
      <c r="J88" s="367"/>
      <c r="K88" s="367"/>
    </row>
    <row r="89" spans="4:11" ht="11.25">
      <c r="D89" s="367"/>
      <c r="E89" s="352"/>
      <c r="G89" s="367"/>
      <c r="H89" s="352"/>
      <c r="J89" s="367"/>
      <c r="K89" s="352"/>
    </row>
    <row r="92" spans="4:11" ht="11.25">
      <c r="D92" s="367"/>
      <c r="E92" s="367"/>
      <c r="G92" s="367"/>
      <c r="H92" s="367"/>
      <c r="J92" s="367"/>
      <c r="K92" s="367"/>
    </row>
    <row r="93" spans="4:11" ht="11.25">
      <c r="D93" s="367"/>
      <c r="E93" s="367"/>
      <c r="G93" s="367"/>
      <c r="H93" s="367"/>
      <c r="J93" s="367"/>
      <c r="K93" s="367"/>
    </row>
    <row r="94" spans="4:11" ht="11.25">
      <c r="D94" s="367"/>
      <c r="E94" s="367"/>
      <c r="G94" s="367"/>
      <c r="H94" s="367"/>
      <c r="J94" s="367"/>
      <c r="K94" s="367"/>
    </row>
    <row r="95" spans="4:11" ht="11.25">
      <c r="D95" s="367"/>
      <c r="E95" s="352"/>
      <c r="G95" s="367"/>
      <c r="H95" s="352"/>
      <c r="J95" s="367"/>
      <c r="K95" s="352"/>
    </row>
  </sheetData>
  <mergeCells count="1">
    <mergeCell ref="A82:B82"/>
  </mergeCells>
  <printOptions horizontalCentered="1"/>
  <pageMargins left="0.46" right="0.3" top="0.72" bottom="0.55" header="0.5" footer="0.5"/>
  <pageSetup horizontalDpi="300" verticalDpi="300" orientation="landscape" r:id="rId2"/>
  <headerFooter alignWithMargins="0">
    <oddFooter xml:space="preserve">&amp;C </oddFooter>
  </headerFooter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47"/>
  <sheetViews>
    <sheetView showGridLines="0" workbookViewId="0" topLeftCell="A1">
      <selection activeCell="I170" sqref="I170"/>
    </sheetView>
  </sheetViews>
  <sheetFormatPr defaultColWidth="9.140625" defaultRowHeight="12.75"/>
  <cols>
    <col min="1" max="1" width="3.421875" style="411" customWidth="1"/>
    <col min="2" max="2" width="40.57421875" style="411" customWidth="1"/>
    <col min="3" max="3" width="7.57421875" style="411" customWidth="1"/>
    <col min="4" max="4" width="12.140625" style="411" customWidth="1"/>
    <col min="5" max="5" width="12.00390625" style="411" customWidth="1"/>
    <col min="6" max="6" width="7.57421875" style="411" customWidth="1"/>
    <col min="7" max="8" width="13.7109375" style="411" customWidth="1"/>
    <col min="9" max="9" width="7.57421875" style="411" customWidth="1"/>
    <col min="10" max="11" width="13.7109375" style="411" customWidth="1"/>
    <col min="12" max="12" width="7.8515625" style="411" customWidth="1"/>
    <col min="13" max="13" width="3.57421875" style="411" customWidth="1"/>
    <col min="14" max="14" width="5.8515625" style="411" customWidth="1"/>
    <col min="15" max="15" width="7.8515625" style="411" customWidth="1"/>
    <col min="16" max="17" width="11.28125" style="411" customWidth="1"/>
    <col min="18" max="18" width="2.7109375" style="411" customWidth="1"/>
    <col min="19" max="19" width="7.8515625" style="411" customWidth="1"/>
    <col min="20" max="21" width="11.28125" style="411" customWidth="1"/>
    <col min="22" max="22" width="2.7109375" style="411" customWidth="1"/>
    <col min="23" max="26" width="7.8515625" style="411" customWidth="1"/>
    <col min="27" max="27" width="3.57421875" style="411" customWidth="1"/>
    <col min="28" max="28" width="28.421875" style="411" customWidth="1"/>
    <col min="29" max="29" width="7.8515625" style="411" customWidth="1"/>
    <col min="30" max="31" width="11.28125" style="411" customWidth="1"/>
    <col min="32" max="32" width="2.7109375" style="411" customWidth="1"/>
    <col min="33" max="33" width="7.8515625" style="411" customWidth="1"/>
    <col min="34" max="35" width="11.28125" style="411" customWidth="1"/>
    <col min="36" max="36" width="2.7109375" style="411" customWidth="1"/>
    <col min="37" max="37" width="7.8515625" style="411" customWidth="1"/>
    <col min="38" max="39" width="11.28125" style="411" customWidth="1"/>
    <col min="40" max="16384" width="7.8515625" style="411" customWidth="1"/>
  </cols>
  <sheetData>
    <row r="1" spans="1:11" ht="12.75">
      <c r="A1" s="406" t="s">
        <v>61</v>
      </c>
      <c r="B1" s="407"/>
      <c r="C1" s="408"/>
      <c r="D1" s="408"/>
      <c r="E1" s="408"/>
      <c r="F1" s="409"/>
      <c r="G1" s="409"/>
      <c r="H1" s="409"/>
      <c r="I1" s="409"/>
      <c r="J1" s="409"/>
      <c r="K1" s="410" t="s">
        <v>352</v>
      </c>
    </row>
    <row r="2" spans="1:11" ht="12.75">
      <c r="A2" s="412" t="s">
        <v>67</v>
      </c>
      <c r="B2" s="413"/>
      <c r="C2" s="414"/>
      <c r="D2" s="414"/>
      <c r="E2" s="414"/>
      <c r="F2" s="415"/>
      <c r="G2" s="415"/>
      <c r="H2" s="415"/>
      <c r="I2" s="415"/>
      <c r="J2" s="415"/>
      <c r="K2" s="416"/>
    </row>
    <row r="3" spans="1:11" ht="12.75">
      <c r="A3" s="122" t="s">
        <v>353</v>
      </c>
      <c r="B3" s="413"/>
      <c r="C3" s="414"/>
      <c r="D3" s="414"/>
      <c r="E3" s="414"/>
      <c r="F3" s="415"/>
      <c r="G3" s="415"/>
      <c r="H3" s="415"/>
      <c r="I3" s="415"/>
      <c r="J3" s="415"/>
      <c r="K3" s="416"/>
    </row>
    <row r="4" spans="1:16" ht="12.75">
      <c r="A4" s="417" t="s">
        <v>86</v>
      </c>
      <c r="B4" s="418"/>
      <c r="C4" s="418"/>
      <c r="D4" s="418"/>
      <c r="E4" s="418"/>
      <c r="F4" s="418"/>
      <c r="G4" s="418"/>
      <c r="H4" s="419"/>
      <c r="I4" s="419"/>
      <c r="J4" s="419"/>
      <c r="K4" s="420"/>
      <c r="L4" s="421"/>
      <c r="M4" s="422"/>
      <c r="N4" s="421"/>
      <c r="O4" s="421"/>
      <c r="P4" s="421"/>
    </row>
    <row r="5" spans="1:19" ht="11.25">
      <c r="A5" s="423"/>
      <c r="B5" s="424"/>
      <c r="C5" s="423"/>
      <c r="D5" s="425" t="s">
        <v>15</v>
      </c>
      <c r="E5" s="426" t="s">
        <v>15</v>
      </c>
      <c r="F5" s="427"/>
      <c r="G5" s="407"/>
      <c r="H5" s="425"/>
      <c r="I5" s="425"/>
      <c r="J5" s="425"/>
      <c r="K5" s="426"/>
      <c r="L5" s="422"/>
      <c r="M5" s="422"/>
      <c r="N5" s="422"/>
      <c r="O5" s="422"/>
      <c r="P5" s="422"/>
      <c r="Q5" s="422"/>
      <c r="R5" s="422"/>
      <c r="S5" s="422"/>
    </row>
    <row r="6" spans="1:20" ht="11.25">
      <c r="A6" s="428" t="s">
        <v>93</v>
      </c>
      <c r="B6" s="416"/>
      <c r="C6" s="429"/>
      <c r="D6" s="430" t="s">
        <v>94</v>
      </c>
      <c r="E6" s="431" t="s">
        <v>95</v>
      </c>
      <c r="F6" s="429"/>
      <c r="G6" s="413"/>
      <c r="H6" s="430"/>
      <c r="I6" s="430"/>
      <c r="J6" s="430"/>
      <c r="K6" s="431"/>
      <c r="L6" s="422"/>
      <c r="M6" s="422"/>
      <c r="N6" s="422"/>
      <c r="O6" s="422"/>
      <c r="P6" s="422"/>
      <c r="Q6" s="422"/>
      <c r="R6" s="422"/>
      <c r="S6" s="422"/>
      <c r="T6" s="422"/>
    </row>
    <row r="7" spans="1:19" ht="11.25">
      <c r="A7" s="432"/>
      <c r="B7" s="433"/>
      <c r="C7" s="434" t="s">
        <v>14</v>
      </c>
      <c r="D7" s="435" t="s">
        <v>96</v>
      </c>
      <c r="E7" s="436" t="s">
        <v>96</v>
      </c>
      <c r="F7" s="429"/>
      <c r="G7" s="413"/>
      <c r="H7" s="430"/>
      <c r="I7" s="430"/>
      <c r="J7" s="430"/>
      <c r="K7" s="431"/>
      <c r="L7" s="422"/>
      <c r="M7" s="422"/>
      <c r="N7" s="422"/>
      <c r="O7" s="422"/>
      <c r="P7" s="422"/>
      <c r="Q7" s="422"/>
      <c r="R7" s="422"/>
      <c r="S7" s="422"/>
    </row>
    <row r="8" spans="1:11" ht="11.25">
      <c r="A8" s="437"/>
      <c r="B8" s="438" t="s">
        <v>97</v>
      </c>
      <c r="C8" s="439">
        <v>676</v>
      </c>
      <c r="D8" s="440">
        <v>1</v>
      </c>
      <c r="E8" s="441"/>
      <c r="F8" s="429"/>
      <c r="G8" s="413"/>
      <c r="H8" s="413"/>
      <c r="I8" s="413"/>
      <c r="J8" s="413"/>
      <c r="K8" s="416"/>
    </row>
    <row r="9" spans="1:11" ht="11.25">
      <c r="A9" s="442" t="s">
        <v>354</v>
      </c>
      <c r="B9" s="415" t="s">
        <v>355</v>
      </c>
      <c r="C9" s="442"/>
      <c r="D9" s="443"/>
      <c r="E9" s="416"/>
      <c r="F9" s="429"/>
      <c r="G9" s="413"/>
      <c r="H9" s="413"/>
      <c r="I9" s="413"/>
      <c r="J9" s="413"/>
      <c r="K9" s="416"/>
    </row>
    <row r="10" spans="1:11" ht="11.25">
      <c r="A10" s="429"/>
      <c r="B10" s="415" t="s">
        <v>356</v>
      </c>
      <c r="C10" s="442">
        <v>165</v>
      </c>
      <c r="D10" s="443">
        <v>0.2440828402366864</v>
      </c>
      <c r="E10" s="444">
        <v>0.24480712166172106</v>
      </c>
      <c r="F10" s="429"/>
      <c r="G10" s="413"/>
      <c r="H10" s="413"/>
      <c r="I10" s="413"/>
      <c r="J10" s="413"/>
      <c r="K10" s="416"/>
    </row>
    <row r="11" spans="1:11" ht="11.25">
      <c r="A11" s="429"/>
      <c r="B11" s="415" t="s">
        <v>357</v>
      </c>
      <c r="C11" s="442">
        <v>352</v>
      </c>
      <c r="D11" s="443">
        <v>0.5207100591715976</v>
      </c>
      <c r="E11" s="444">
        <v>0.5222551928783383</v>
      </c>
      <c r="F11" s="429"/>
      <c r="G11" s="413"/>
      <c r="H11" s="413"/>
      <c r="I11" s="413"/>
      <c r="J11" s="413"/>
      <c r="K11" s="416"/>
    </row>
    <row r="12" spans="1:11" ht="11.25">
      <c r="A12" s="429"/>
      <c r="B12" s="415" t="s">
        <v>358</v>
      </c>
      <c r="C12" s="442">
        <v>137</v>
      </c>
      <c r="D12" s="443">
        <v>0.20266272189349113</v>
      </c>
      <c r="E12" s="444">
        <v>0.2032640949554896</v>
      </c>
      <c r="F12" s="429"/>
      <c r="G12" s="413"/>
      <c r="H12" s="413"/>
      <c r="I12" s="413"/>
      <c r="J12" s="413"/>
      <c r="K12" s="416"/>
    </row>
    <row r="13" spans="1:11" ht="11.25">
      <c r="A13" s="429"/>
      <c r="B13" s="415" t="s">
        <v>359</v>
      </c>
      <c r="C13" s="442">
        <v>17</v>
      </c>
      <c r="D13" s="443">
        <v>0.02514792899408284</v>
      </c>
      <c r="E13" s="444">
        <v>0.025222551928783383</v>
      </c>
      <c r="F13" s="429"/>
      <c r="G13" s="413"/>
      <c r="H13" s="413"/>
      <c r="I13" s="413"/>
      <c r="J13" s="413"/>
      <c r="K13" s="416"/>
    </row>
    <row r="14" spans="1:11" ht="11.25">
      <c r="A14" s="429"/>
      <c r="B14" s="415" t="s">
        <v>360</v>
      </c>
      <c r="C14" s="442">
        <v>3</v>
      </c>
      <c r="D14" s="443">
        <v>0.004437869822485207</v>
      </c>
      <c r="E14" s="444">
        <v>0.004451038575667656</v>
      </c>
      <c r="F14" s="429"/>
      <c r="G14" s="413"/>
      <c r="H14" s="413"/>
      <c r="I14" s="413"/>
      <c r="J14" s="413"/>
      <c r="K14" s="416"/>
    </row>
    <row r="15" spans="1:11" ht="11.25">
      <c r="A15" s="432"/>
      <c r="B15" s="419" t="s">
        <v>104</v>
      </c>
      <c r="C15" s="445">
        <v>2</v>
      </c>
      <c r="D15" s="446">
        <v>0.0029585798816568047</v>
      </c>
      <c r="E15" s="436" t="s">
        <v>105</v>
      </c>
      <c r="F15" s="429"/>
      <c r="G15" s="413"/>
      <c r="H15" s="413"/>
      <c r="I15" s="413"/>
      <c r="J15" s="413"/>
      <c r="K15" s="416"/>
    </row>
    <row r="16" spans="1:11" ht="11.25">
      <c r="A16" s="442" t="s">
        <v>361</v>
      </c>
      <c r="B16" s="415" t="s">
        <v>362</v>
      </c>
      <c r="C16" s="442"/>
      <c r="D16" s="443"/>
      <c r="E16" s="447"/>
      <c r="F16" s="429"/>
      <c r="G16" s="413"/>
      <c r="H16" s="413"/>
      <c r="I16" s="413"/>
      <c r="J16" s="413"/>
      <c r="K16" s="416"/>
    </row>
    <row r="17" spans="1:11" ht="11.25">
      <c r="A17" s="442"/>
      <c r="B17" s="415" t="s">
        <v>363</v>
      </c>
      <c r="C17" s="442"/>
      <c r="D17" s="443"/>
      <c r="E17" s="416"/>
      <c r="F17" s="429"/>
      <c r="G17" s="413"/>
      <c r="H17" s="413"/>
      <c r="I17" s="413"/>
      <c r="J17" s="413"/>
      <c r="K17" s="416"/>
    </row>
    <row r="18" spans="1:11" ht="11.25">
      <c r="A18" s="429"/>
      <c r="B18" s="415" t="s">
        <v>356</v>
      </c>
      <c r="C18" s="442">
        <v>307</v>
      </c>
      <c r="D18" s="443">
        <v>0.4541420118343195</v>
      </c>
      <c r="E18" s="444">
        <v>0.45481481481481484</v>
      </c>
      <c r="F18" s="429"/>
      <c r="G18" s="413"/>
      <c r="H18" s="413"/>
      <c r="I18" s="413"/>
      <c r="J18" s="413"/>
      <c r="K18" s="416"/>
    </row>
    <row r="19" spans="1:11" ht="11.25">
      <c r="A19" s="429"/>
      <c r="B19" s="415" t="s">
        <v>357</v>
      </c>
      <c r="C19" s="442">
        <v>257</v>
      </c>
      <c r="D19" s="443">
        <v>0.3801775147928994</v>
      </c>
      <c r="E19" s="444">
        <v>0.38074074074074077</v>
      </c>
      <c r="F19" s="429"/>
      <c r="G19" s="413"/>
      <c r="H19" s="413"/>
      <c r="I19" s="413"/>
      <c r="J19" s="413"/>
      <c r="K19" s="416"/>
    </row>
    <row r="20" spans="1:11" ht="11.25">
      <c r="A20" s="429"/>
      <c r="B20" s="415" t="s">
        <v>358</v>
      </c>
      <c r="C20" s="442">
        <v>93</v>
      </c>
      <c r="D20" s="443">
        <v>0.13757396449704143</v>
      </c>
      <c r="E20" s="444">
        <v>0.13777777777777778</v>
      </c>
      <c r="F20" s="429"/>
      <c r="G20" s="413"/>
      <c r="H20" s="413"/>
      <c r="I20" s="413"/>
      <c r="J20" s="413"/>
      <c r="K20" s="416"/>
    </row>
    <row r="21" spans="1:11" ht="11.25">
      <c r="A21" s="429"/>
      <c r="B21" s="415" t="s">
        <v>359</v>
      </c>
      <c r="C21" s="442">
        <v>16</v>
      </c>
      <c r="D21" s="443">
        <v>0.023668639053254437</v>
      </c>
      <c r="E21" s="444">
        <v>0.023703703703703703</v>
      </c>
      <c r="F21" s="429"/>
      <c r="G21" s="413"/>
      <c r="H21" s="413"/>
      <c r="I21" s="413"/>
      <c r="J21" s="413"/>
      <c r="K21" s="416"/>
    </row>
    <row r="22" spans="1:11" ht="11.25">
      <c r="A22" s="429"/>
      <c r="B22" s="415" t="s">
        <v>360</v>
      </c>
      <c r="C22" s="442">
        <v>2</v>
      </c>
      <c r="D22" s="443">
        <v>0.0029585798816568047</v>
      </c>
      <c r="E22" s="444">
        <v>0.002962962962962963</v>
      </c>
      <c r="F22" s="429"/>
      <c r="G22" s="413"/>
      <c r="H22" s="413"/>
      <c r="I22" s="413"/>
      <c r="J22" s="413"/>
      <c r="K22" s="416"/>
    </row>
    <row r="23" spans="1:11" ht="11.25">
      <c r="A23" s="432"/>
      <c r="B23" s="419" t="s">
        <v>104</v>
      </c>
      <c r="C23" s="445">
        <v>1</v>
      </c>
      <c r="D23" s="446">
        <v>0.0014792899408284023</v>
      </c>
      <c r="E23" s="436" t="s">
        <v>105</v>
      </c>
      <c r="F23" s="429"/>
      <c r="G23" s="413"/>
      <c r="H23" s="413"/>
      <c r="I23" s="413"/>
      <c r="J23" s="413"/>
      <c r="K23" s="416"/>
    </row>
    <row r="24" spans="1:11" ht="11.25">
      <c r="A24" s="442" t="s">
        <v>364</v>
      </c>
      <c r="B24" s="415" t="s">
        <v>365</v>
      </c>
      <c r="C24" s="442"/>
      <c r="D24" s="443"/>
      <c r="E24" s="447"/>
      <c r="F24" s="429"/>
      <c r="G24" s="413"/>
      <c r="H24" s="413"/>
      <c r="I24" s="413"/>
      <c r="J24" s="413"/>
      <c r="K24" s="416"/>
    </row>
    <row r="25" spans="1:11" ht="11.25">
      <c r="A25" s="442"/>
      <c r="B25" s="415" t="s">
        <v>366</v>
      </c>
      <c r="C25" s="442"/>
      <c r="D25" s="443"/>
      <c r="E25" s="416"/>
      <c r="F25" s="429"/>
      <c r="G25" s="413"/>
      <c r="H25" s="413"/>
      <c r="I25" s="413"/>
      <c r="J25" s="413"/>
      <c r="K25" s="416"/>
    </row>
    <row r="26" spans="1:11" ht="11.25">
      <c r="A26" s="429"/>
      <c r="B26" s="415" t="s">
        <v>356</v>
      </c>
      <c r="C26" s="442">
        <v>162</v>
      </c>
      <c r="D26" s="443">
        <v>0.23964497041420119</v>
      </c>
      <c r="E26" s="444">
        <v>0.2403560830860534</v>
      </c>
      <c r="F26" s="429"/>
      <c r="G26" s="413"/>
      <c r="H26" s="413"/>
      <c r="I26" s="413"/>
      <c r="J26" s="413"/>
      <c r="K26" s="416"/>
    </row>
    <row r="27" spans="1:11" ht="11.25">
      <c r="A27" s="429"/>
      <c r="B27" s="415" t="s">
        <v>357</v>
      </c>
      <c r="C27" s="442">
        <v>259</v>
      </c>
      <c r="D27" s="443">
        <v>0.3831360946745562</v>
      </c>
      <c r="E27" s="444">
        <v>0.38427299703264095</v>
      </c>
      <c r="F27" s="429"/>
      <c r="G27" s="413"/>
      <c r="H27" s="413"/>
      <c r="I27" s="413"/>
      <c r="J27" s="413"/>
      <c r="K27" s="416"/>
    </row>
    <row r="28" spans="1:11" ht="11.25">
      <c r="A28" s="429"/>
      <c r="B28" s="415" t="s">
        <v>358</v>
      </c>
      <c r="C28" s="442">
        <v>192</v>
      </c>
      <c r="D28" s="443">
        <v>0.28402366863905326</v>
      </c>
      <c r="E28" s="444">
        <v>0.28486646884273</v>
      </c>
      <c r="F28" s="429"/>
      <c r="G28" s="413"/>
      <c r="H28" s="413"/>
      <c r="I28" s="413"/>
      <c r="J28" s="413"/>
      <c r="K28" s="416"/>
    </row>
    <row r="29" spans="1:11" ht="11.25">
      <c r="A29" s="429"/>
      <c r="B29" s="415" t="s">
        <v>359</v>
      </c>
      <c r="C29" s="442">
        <v>52</v>
      </c>
      <c r="D29" s="443">
        <v>0.07692307692307693</v>
      </c>
      <c r="E29" s="444">
        <v>0.0771513353115727</v>
      </c>
      <c r="F29" s="429"/>
      <c r="G29" s="413"/>
      <c r="H29" s="413"/>
      <c r="I29" s="413"/>
      <c r="J29" s="413"/>
      <c r="K29" s="416"/>
    </row>
    <row r="30" spans="1:11" ht="11.25">
      <c r="A30" s="429"/>
      <c r="B30" s="415" t="s">
        <v>360</v>
      </c>
      <c r="C30" s="442">
        <v>9</v>
      </c>
      <c r="D30" s="443">
        <v>0.013313609467455622</v>
      </c>
      <c r="E30" s="444">
        <v>0.013353115727002967</v>
      </c>
      <c r="F30" s="429"/>
      <c r="G30" s="413"/>
      <c r="H30" s="413"/>
      <c r="I30" s="413"/>
      <c r="J30" s="413"/>
      <c r="K30" s="416"/>
    </row>
    <row r="31" spans="1:11" ht="11.25">
      <c r="A31" s="432"/>
      <c r="B31" s="419" t="s">
        <v>104</v>
      </c>
      <c r="C31" s="445">
        <v>2</v>
      </c>
      <c r="D31" s="446">
        <v>0.0029585798816568047</v>
      </c>
      <c r="E31" s="436" t="s">
        <v>105</v>
      </c>
      <c r="F31" s="429"/>
      <c r="G31" s="413"/>
      <c r="H31" s="413"/>
      <c r="I31" s="413"/>
      <c r="J31" s="413"/>
      <c r="K31" s="416"/>
    </row>
    <row r="32" spans="1:11" ht="11.25">
      <c r="A32" s="442" t="s">
        <v>367</v>
      </c>
      <c r="B32" s="415" t="s">
        <v>368</v>
      </c>
      <c r="C32" s="442"/>
      <c r="D32" s="443"/>
      <c r="E32" s="447"/>
      <c r="F32" s="429"/>
      <c r="G32" s="413"/>
      <c r="H32" s="413"/>
      <c r="I32" s="413"/>
      <c r="J32" s="413"/>
      <c r="K32" s="416"/>
    </row>
    <row r="33" spans="1:11" ht="11.25">
      <c r="A33" s="429"/>
      <c r="B33" s="415" t="s">
        <v>369</v>
      </c>
      <c r="C33" s="442"/>
      <c r="D33" s="413"/>
      <c r="E33" s="416"/>
      <c r="F33" s="429"/>
      <c r="G33" s="413"/>
      <c r="H33" s="413"/>
      <c r="I33" s="413"/>
      <c r="J33" s="413"/>
      <c r="K33" s="416"/>
    </row>
    <row r="34" spans="1:11" ht="11.25">
      <c r="A34" s="429"/>
      <c r="B34" s="415" t="s">
        <v>356</v>
      </c>
      <c r="C34" s="442">
        <v>145</v>
      </c>
      <c r="D34" s="443">
        <v>0.21449704142011836</v>
      </c>
      <c r="E34" s="444">
        <v>0.21513353115727002</v>
      </c>
      <c r="F34" s="429"/>
      <c r="G34" s="413"/>
      <c r="H34" s="413"/>
      <c r="I34" s="413"/>
      <c r="J34" s="413"/>
      <c r="K34" s="416"/>
    </row>
    <row r="35" spans="1:11" ht="11.25">
      <c r="A35" s="429"/>
      <c r="B35" s="415" t="s">
        <v>357</v>
      </c>
      <c r="C35" s="442">
        <v>362</v>
      </c>
      <c r="D35" s="443">
        <v>0.5355029585798816</v>
      </c>
      <c r="E35" s="444">
        <v>0.5370919881305638</v>
      </c>
      <c r="F35" s="429"/>
      <c r="G35" s="413"/>
      <c r="H35" s="413"/>
      <c r="I35" s="413"/>
      <c r="J35" s="413"/>
      <c r="K35" s="416"/>
    </row>
    <row r="36" spans="1:11" ht="11.25">
      <c r="A36" s="429"/>
      <c r="B36" s="415" t="s">
        <v>358</v>
      </c>
      <c r="C36" s="442">
        <v>147</v>
      </c>
      <c r="D36" s="443">
        <v>0.21745562130177515</v>
      </c>
      <c r="E36" s="444">
        <v>0.21810089020771514</v>
      </c>
      <c r="F36" s="429"/>
      <c r="G36" s="413"/>
      <c r="H36" s="413"/>
      <c r="I36" s="413"/>
      <c r="J36" s="413"/>
      <c r="K36" s="416"/>
    </row>
    <row r="37" spans="1:11" ht="11.25">
      <c r="A37" s="429"/>
      <c r="B37" s="415" t="s">
        <v>359</v>
      </c>
      <c r="C37" s="442">
        <v>18</v>
      </c>
      <c r="D37" s="443">
        <v>0.026627218934911243</v>
      </c>
      <c r="E37" s="444">
        <v>0.026706231454005934</v>
      </c>
      <c r="F37" s="429"/>
      <c r="G37" s="413"/>
      <c r="H37" s="413"/>
      <c r="I37" s="413"/>
      <c r="J37" s="413"/>
      <c r="K37" s="416"/>
    </row>
    <row r="38" spans="1:11" ht="11.25">
      <c r="A38" s="429"/>
      <c r="B38" s="415" t="s">
        <v>360</v>
      </c>
      <c r="C38" s="442">
        <v>2</v>
      </c>
      <c r="D38" s="443">
        <v>0.0029585798816568047</v>
      </c>
      <c r="E38" s="444">
        <v>0.002967359050445104</v>
      </c>
      <c r="F38" s="429"/>
      <c r="G38" s="413"/>
      <c r="H38" s="413"/>
      <c r="I38" s="413"/>
      <c r="J38" s="413"/>
      <c r="K38" s="416"/>
    </row>
    <row r="39" spans="1:11" ht="11.25">
      <c r="A39" s="432"/>
      <c r="B39" s="419" t="s">
        <v>104</v>
      </c>
      <c r="C39" s="445">
        <v>2</v>
      </c>
      <c r="D39" s="446">
        <v>0.0029585798816568047</v>
      </c>
      <c r="E39" s="436" t="s">
        <v>105</v>
      </c>
      <c r="F39" s="429"/>
      <c r="G39" s="413"/>
      <c r="H39" s="413"/>
      <c r="I39" s="413"/>
      <c r="J39" s="413"/>
      <c r="K39" s="416"/>
    </row>
    <row r="40" spans="1:11" ht="11.25">
      <c r="A40" s="448" t="s">
        <v>370</v>
      </c>
      <c r="B40" s="415" t="s">
        <v>371</v>
      </c>
      <c r="C40" s="427"/>
      <c r="D40" s="449"/>
      <c r="E40" s="450"/>
      <c r="F40" s="413"/>
      <c r="G40" s="451"/>
      <c r="H40" s="451"/>
      <c r="I40" s="413"/>
      <c r="J40" s="413"/>
      <c r="K40" s="416"/>
    </row>
    <row r="41" spans="1:11" ht="11.25">
      <c r="A41" s="429"/>
      <c r="B41" s="415" t="s">
        <v>372</v>
      </c>
      <c r="C41" s="429"/>
      <c r="D41" s="413"/>
      <c r="E41" s="416"/>
      <c r="F41" s="413"/>
      <c r="G41" s="413"/>
      <c r="H41" s="413"/>
      <c r="I41" s="413"/>
      <c r="J41" s="413"/>
      <c r="K41" s="416"/>
    </row>
    <row r="42" spans="1:11" ht="11.25">
      <c r="A42" s="429"/>
      <c r="B42" s="415" t="s">
        <v>356</v>
      </c>
      <c r="C42" s="429">
        <v>213</v>
      </c>
      <c r="D42" s="443">
        <v>0.3150887573964497</v>
      </c>
      <c r="E42" s="444">
        <v>0.31602373887240354</v>
      </c>
      <c r="F42" s="415"/>
      <c r="G42" s="443"/>
      <c r="H42" s="443"/>
      <c r="I42" s="413"/>
      <c r="J42" s="413"/>
      <c r="K42" s="416"/>
    </row>
    <row r="43" spans="1:11" ht="11.25">
      <c r="A43" s="429"/>
      <c r="B43" s="415" t="s">
        <v>357</v>
      </c>
      <c r="C43" s="429">
        <v>354</v>
      </c>
      <c r="D43" s="443">
        <v>0.5236686390532544</v>
      </c>
      <c r="E43" s="444">
        <v>0.5252225519287834</v>
      </c>
      <c r="F43" s="415"/>
      <c r="G43" s="443"/>
      <c r="H43" s="443"/>
      <c r="I43" s="413"/>
      <c r="J43" s="413"/>
      <c r="K43" s="416"/>
    </row>
    <row r="44" spans="1:11" ht="11.25">
      <c r="A44" s="429"/>
      <c r="B44" s="415" t="s">
        <v>358</v>
      </c>
      <c r="C44" s="429">
        <v>92</v>
      </c>
      <c r="D44" s="443">
        <v>0.13609467455621302</v>
      </c>
      <c r="E44" s="444">
        <v>0.13649851632047477</v>
      </c>
      <c r="F44" s="415"/>
      <c r="G44" s="443"/>
      <c r="H44" s="443"/>
      <c r="I44" s="413"/>
      <c r="J44" s="413"/>
      <c r="K44" s="416"/>
    </row>
    <row r="45" spans="1:11" ht="11.25">
      <c r="A45" s="429"/>
      <c r="B45" s="415" t="s">
        <v>359</v>
      </c>
      <c r="C45" s="429">
        <v>12</v>
      </c>
      <c r="D45" s="443">
        <v>0.01775147928994083</v>
      </c>
      <c r="E45" s="444">
        <v>0.017804154302670624</v>
      </c>
      <c r="F45" s="415"/>
      <c r="G45" s="443"/>
      <c r="H45" s="443"/>
      <c r="I45" s="413"/>
      <c r="J45" s="413"/>
      <c r="K45" s="416"/>
    </row>
    <row r="46" spans="1:11" ht="11.25">
      <c r="A46" s="429"/>
      <c r="B46" s="415" t="s">
        <v>360</v>
      </c>
      <c r="C46" s="429">
        <v>3</v>
      </c>
      <c r="D46" s="443">
        <v>0.004437869822485207</v>
      </c>
      <c r="E46" s="444">
        <v>0.004451038575667656</v>
      </c>
      <c r="F46" s="415"/>
      <c r="G46" s="443"/>
      <c r="H46" s="443"/>
      <c r="I46" s="413"/>
      <c r="J46" s="413"/>
      <c r="K46" s="416"/>
    </row>
    <row r="47" spans="1:11" ht="11.25">
      <c r="A47" s="432"/>
      <c r="B47" s="419" t="s">
        <v>104</v>
      </c>
      <c r="C47" s="432">
        <v>2</v>
      </c>
      <c r="D47" s="446">
        <v>0.0029585798816568047</v>
      </c>
      <c r="E47" s="436" t="s">
        <v>105</v>
      </c>
      <c r="F47" s="419"/>
      <c r="G47" s="446"/>
      <c r="H47" s="435"/>
      <c r="I47" s="418"/>
      <c r="J47" s="418"/>
      <c r="K47" s="433"/>
    </row>
    <row r="48" spans="1:11" ht="12.75">
      <c r="A48" s="406" t="s">
        <v>61</v>
      </c>
      <c r="B48" s="407"/>
      <c r="C48" s="408"/>
      <c r="D48" s="408"/>
      <c r="E48" s="408"/>
      <c r="F48" s="409"/>
      <c r="G48" s="409"/>
      <c r="H48" s="409"/>
      <c r="I48" s="409"/>
      <c r="J48" s="409"/>
      <c r="K48" s="410" t="s">
        <v>373</v>
      </c>
    </row>
    <row r="49" spans="1:11" ht="12.75">
      <c r="A49" s="412" t="s">
        <v>67</v>
      </c>
      <c r="B49" s="413"/>
      <c r="C49" s="414"/>
      <c r="D49" s="414"/>
      <c r="E49" s="414"/>
      <c r="F49" s="415"/>
      <c r="G49" s="415"/>
      <c r="H49" s="415"/>
      <c r="I49" s="415"/>
      <c r="J49" s="415"/>
      <c r="K49" s="416"/>
    </row>
    <row r="50" spans="1:11" ht="12.75">
      <c r="A50" s="122" t="s">
        <v>353</v>
      </c>
      <c r="B50" s="413"/>
      <c r="C50" s="414"/>
      <c r="D50" s="414"/>
      <c r="E50" s="414"/>
      <c r="F50" s="415"/>
      <c r="G50" s="415"/>
      <c r="H50" s="415"/>
      <c r="I50" s="415"/>
      <c r="J50" s="415"/>
      <c r="K50" s="416"/>
    </row>
    <row r="51" spans="1:11" ht="12.75">
      <c r="A51" s="417" t="s">
        <v>86</v>
      </c>
      <c r="B51" s="418"/>
      <c r="C51" s="418"/>
      <c r="D51" s="418"/>
      <c r="E51" s="418"/>
      <c r="F51" s="418"/>
      <c r="G51" s="418"/>
      <c r="H51" s="419"/>
      <c r="I51" s="419"/>
      <c r="J51" s="419"/>
      <c r="K51" s="420"/>
    </row>
    <row r="52" spans="1:11" ht="11.25">
      <c r="A52" s="452" t="s">
        <v>374</v>
      </c>
      <c r="B52" s="409" t="s">
        <v>375</v>
      </c>
      <c r="C52" s="427"/>
      <c r="D52" s="449"/>
      <c r="E52" s="450"/>
      <c r="F52" s="407"/>
      <c r="G52" s="449"/>
      <c r="H52" s="449"/>
      <c r="I52" s="407"/>
      <c r="J52" s="407"/>
      <c r="K52" s="424"/>
    </row>
    <row r="53" spans="1:11" ht="11.25">
      <c r="A53" s="429"/>
      <c r="B53" s="415" t="s">
        <v>356</v>
      </c>
      <c r="C53" s="429">
        <v>169</v>
      </c>
      <c r="D53" s="443">
        <v>0.25</v>
      </c>
      <c r="E53" s="444">
        <v>0.2511144130757801</v>
      </c>
      <c r="F53" s="415"/>
      <c r="G53" s="443"/>
      <c r="H53" s="443"/>
      <c r="I53" s="413"/>
      <c r="J53" s="413"/>
      <c r="K53" s="416"/>
    </row>
    <row r="54" spans="1:11" ht="11.25">
      <c r="A54" s="429"/>
      <c r="B54" s="415" t="s">
        <v>357</v>
      </c>
      <c r="C54" s="429">
        <v>353</v>
      </c>
      <c r="D54" s="443">
        <v>0.522189349112426</v>
      </c>
      <c r="E54" s="444">
        <v>0.524517087667162</v>
      </c>
      <c r="F54" s="415"/>
      <c r="G54" s="443"/>
      <c r="H54" s="443"/>
      <c r="I54" s="413"/>
      <c r="J54" s="413"/>
      <c r="K54" s="416"/>
    </row>
    <row r="55" spans="1:11" ht="11.25">
      <c r="A55" s="429"/>
      <c r="B55" s="415" t="s">
        <v>358</v>
      </c>
      <c r="C55" s="429">
        <v>130</v>
      </c>
      <c r="D55" s="443">
        <v>0.19230769230769232</v>
      </c>
      <c r="E55" s="444">
        <v>0.19316493313521546</v>
      </c>
      <c r="F55" s="415"/>
      <c r="G55" s="443"/>
      <c r="H55" s="443"/>
      <c r="I55" s="413"/>
      <c r="J55" s="413"/>
      <c r="K55" s="416"/>
    </row>
    <row r="56" spans="1:11" ht="11.25">
      <c r="A56" s="429"/>
      <c r="B56" s="415" t="s">
        <v>359</v>
      </c>
      <c r="C56" s="429">
        <v>17</v>
      </c>
      <c r="D56" s="443">
        <v>0.02514792899408284</v>
      </c>
      <c r="E56" s="444">
        <v>0.02526002971768202</v>
      </c>
      <c r="F56" s="415"/>
      <c r="G56" s="443"/>
      <c r="H56" s="443"/>
      <c r="I56" s="413"/>
      <c r="J56" s="413"/>
      <c r="K56" s="416"/>
    </row>
    <row r="57" spans="1:11" ht="11.25">
      <c r="A57" s="429"/>
      <c r="B57" s="415" t="s">
        <v>360</v>
      </c>
      <c r="C57" s="429">
        <v>4</v>
      </c>
      <c r="D57" s="443">
        <v>0.005917159763313609</v>
      </c>
      <c r="E57" s="444">
        <v>0.005943536404160475</v>
      </c>
      <c r="F57" s="415"/>
      <c r="G57" s="443"/>
      <c r="H57" s="443"/>
      <c r="I57" s="413"/>
      <c r="J57" s="413"/>
      <c r="K57" s="416"/>
    </row>
    <row r="58" spans="1:11" ht="11.25">
      <c r="A58" s="432"/>
      <c r="B58" s="419" t="s">
        <v>104</v>
      </c>
      <c r="C58" s="432">
        <v>3</v>
      </c>
      <c r="D58" s="446">
        <v>0.004437869822485207</v>
      </c>
      <c r="E58" s="436" t="s">
        <v>105</v>
      </c>
      <c r="F58" s="415"/>
      <c r="G58" s="443"/>
      <c r="H58" s="430"/>
      <c r="I58" s="413"/>
      <c r="J58" s="413"/>
      <c r="K58" s="416"/>
    </row>
    <row r="59" spans="1:11" ht="11.25">
      <c r="A59" s="448" t="s">
        <v>376</v>
      </c>
      <c r="B59" s="415" t="s">
        <v>377</v>
      </c>
      <c r="C59" s="429"/>
      <c r="D59" s="451"/>
      <c r="E59" s="447"/>
      <c r="F59" s="413"/>
      <c r="G59" s="451"/>
      <c r="H59" s="451"/>
      <c r="I59" s="413"/>
      <c r="J59" s="413"/>
      <c r="K59" s="416"/>
    </row>
    <row r="60" spans="1:11" ht="11.25">
      <c r="A60" s="429"/>
      <c r="B60" s="415" t="s">
        <v>378</v>
      </c>
      <c r="C60" s="429"/>
      <c r="D60" s="413"/>
      <c r="E60" s="416"/>
      <c r="F60" s="413"/>
      <c r="G60" s="413"/>
      <c r="H60" s="413"/>
      <c r="I60" s="413"/>
      <c r="J60" s="413"/>
      <c r="K60" s="416"/>
    </row>
    <row r="61" spans="1:11" ht="11.25">
      <c r="A61" s="429"/>
      <c r="B61" s="415" t="s">
        <v>356</v>
      </c>
      <c r="C61" s="429">
        <v>286</v>
      </c>
      <c r="D61" s="443">
        <v>0.4230769230769231</v>
      </c>
      <c r="E61" s="444">
        <v>0.424962852897474</v>
      </c>
      <c r="F61" s="415"/>
      <c r="G61" s="443"/>
      <c r="H61" s="443"/>
      <c r="I61" s="413"/>
      <c r="J61" s="413"/>
      <c r="K61" s="416"/>
    </row>
    <row r="62" spans="1:11" ht="11.25">
      <c r="A62" s="429"/>
      <c r="B62" s="415" t="s">
        <v>357</v>
      </c>
      <c r="C62" s="429">
        <v>295</v>
      </c>
      <c r="D62" s="443">
        <v>0.4363905325443787</v>
      </c>
      <c r="E62" s="444">
        <v>0.43833580980683506</v>
      </c>
      <c r="F62" s="415"/>
      <c r="G62" s="443"/>
      <c r="H62" s="443"/>
      <c r="I62" s="413"/>
      <c r="J62" s="413"/>
      <c r="K62" s="416"/>
    </row>
    <row r="63" spans="1:11" ht="11.25">
      <c r="A63" s="429"/>
      <c r="B63" s="415" t="s">
        <v>358</v>
      </c>
      <c r="C63" s="429">
        <v>80</v>
      </c>
      <c r="D63" s="443">
        <v>0.11834319526627218</v>
      </c>
      <c r="E63" s="444">
        <v>0.1188707280832095</v>
      </c>
      <c r="F63" s="415"/>
      <c r="G63" s="443"/>
      <c r="H63" s="443"/>
      <c r="I63" s="413"/>
      <c r="J63" s="413"/>
      <c r="K63" s="416"/>
    </row>
    <row r="64" spans="1:11" ht="11.25">
      <c r="A64" s="429"/>
      <c r="B64" s="415" t="s">
        <v>359</v>
      </c>
      <c r="C64" s="429">
        <v>9</v>
      </c>
      <c r="D64" s="443">
        <v>0.013313609467455622</v>
      </c>
      <c r="E64" s="444">
        <v>0.01337295690936107</v>
      </c>
      <c r="F64" s="415"/>
      <c r="G64" s="443"/>
      <c r="H64" s="443"/>
      <c r="I64" s="413"/>
      <c r="J64" s="413"/>
      <c r="K64" s="416"/>
    </row>
    <row r="65" spans="1:11" ht="11.25">
      <c r="A65" s="429"/>
      <c r="B65" s="415" t="s">
        <v>360</v>
      </c>
      <c r="C65" s="429">
        <v>3</v>
      </c>
      <c r="D65" s="443">
        <v>0.004437869822485207</v>
      </c>
      <c r="E65" s="444">
        <v>0.004457652303120356</v>
      </c>
      <c r="F65" s="415"/>
      <c r="G65" s="443"/>
      <c r="H65" s="443"/>
      <c r="I65" s="413"/>
      <c r="J65" s="413"/>
      <c r="K65" s="416"/>
    </row>
    <row r="66" spans="1:11" ht="11.25">
      <c r="A66" s="432"/>
      <c r="B66" s="419" t="s">
        <v>104</v>
      </c>
      <c r="C66" s="432">
        <v>3</v>
      </c>
      <c r="D66" s="446">
        <v>0.004437869822485207</v>
      </c>
      <c r="E66" s="436" t="s">
        <v>105</v>
      </c>
      <c r="F66" s="415"/>
      <c r="G66" s="443"/>
      <c r="H66" s="430"/>
      <c r="I66" s="413"/>
      <c r="J66" s="413"/>
      <c r="K66" s="416"/>
    </row>
    <row r="67" spans="1:11" ht="11.25">
      <c r="A67" s="448" t="s">
        <v>379</v>
      </c>
      <c r="B67" s="415" t="s">
        <v>380</v>
      </c>
      <c r="C67" s="429"/>
      <c r="D67" s="451"/>
      <c r="E67" s="447"/>
      <c r="F67" s="413"/>
      <c r="G67" s="451"/>
      <c r="H67" s="451"/>
      <c r="I67" s="413"/>
      <c r="J67" s="413"/>
      <c r="K67" s="416"/>
    </row>
    <row r="68" spans="1:11" ht="11.25">
      <c r="A68" s="429"/>
      <c r="B68" s="415" t="s">
        <v>381</v>
      </c>
      <c r="C68" s="429"/>
      <c r="D68" s="413"/>
      <c r="E68" s="416"/>
      <c r="F68" s="413"/>
      <c r="G68" s="413"/>
      <c r="H68" s="413"/>
      <c r="I68" s="413"/>
      <c r="J68" s="413"/>
      <c r="K68" s="416"/>
    </row>
    <row r="69" spans="1:11" ht="11.25">
      <c r="A69" s="429"/>
      <c r="B69" s="415" t="s">
        <v>356</v>
      </c>
      <c r="C69" s="429">
        <v>283</v>
      </c>
      <c r="D69" s="443">
        <v>0.41863905325443784</v>
      </c>
      <c r="E69" s="444">
        <v>0.4192592592592593</v>
      </c>
      <c r="F69" s="415"/>
      <c r="G69" s="443"/>
      <c r="H69" s="443"/>
      <c r="I69" s="413"/>
      <c r="J69" s="413"/>
      <c r="K69" s="416"/>
    </row>
    <row r="70" spans="1:11" ht="11.25">
      <c r="A70" s="429"/>
      <c r="B70" s="415" t="s">
        <v>357</v>
      </c>
      <c r="C70" s="429">
        <v>293</v>
      </c>
      <c r="D70" s="443">
        <v>0.4334319526627219</v>
      </c>
      <c r="E70" s="444">
        <v>0.43407407407407406</v>
      </c>
      <c r="F70" s="415"/>
      <c r="G70" s="443"/>
      <c r="H70" s="443"/>
      <c r="I70" s="413"/>
      <c r="J70" s="413"/>
      <c r="K70" s="416"/>
    </row>
    <row r="71" spans="1:11" ht="11.25">
      <c r="A71" s="429"/>
      <c r="B71" s="415" t="s">
        <v>358</v>
      </c>
      <c r="C71" s="429">
        <v>87</v>
      </c>
      <c r="D71" s="443">
        <v>0.128698224852071</v>
      </c>
      <c r="E71" s="444">
        <v>0.1288888888888889</v>
      </c>
      <c r="F71" s="415"/>
      <c r="G71" s="443"/>
      <c r="H71" s="443"/>
      <c r="I71" s="413"/>
      <c r="J71" s="413"/>
      <c r="K71" s="416"/>
    </row>
    <row r="72" spans="1:11" ht="11.25">
      <c r="A72" s="429"/>
      <c r="B72" s="415" t="s">
        <v>359</v>
      </c>
      <c r="C72" s="429">
        <v>11</v>
      </c>
      <c r="D72" s="443">
        <v>0.016272189349112426</v>
      </c>
      <c r="E72" s="444">
        <v>0.016296296296296295</v>
      </c>
      <c r="F72" s="415"/>
      <c r="G72" s="443"/>
      <c r="H72" s="443"/>
      <c r="I72" s="413"/>
      <c r="J72" s="413"/>
      <c r="K72" s="416"/>
    </row>
    <row r="73" spans="1:11" ht="11.25">
      <c r="A73" s="429"/>
      <c r="B73" s="415" t="s">
        <v>360</v>
      </c>
      <c r="C73" s="429">
        <v>1</v>
      </c>
      <c r="D73" s="443">
        <v>0.0014792899408284023</v>
      </c>
      <c r="E73" s="444">
        <v>0.0014814814814814814</v>
      </c>
      <c r="F73" s="415"/>
      <c r="G73" s="443"/>
      <c r="H73" s="443"/>
      <c r="I73" s="413"/>
      <c r="J73" s="413"/>
      <c r="K73" s="416"/>
    </row>
    <row r="74" spans="1:11" ht="11.25">
      <c r="A74" s="432"/>
      <c r="B74" s="419" t="s">
        <v>104</v>
      </c>
      <c r="C74" s="432">
        <v>1</v>
      </c>
      <c r="D74" s="446">
        <v>0.0014792899408284023</v>
      </c>
      <c r="E74" s="436" t="s">
        <v>105</v>
      </c>
      <c r="F74" s="415"/>
      <c r="G74" s="443"/>
      <c r="H74" s="430"/>
      <c r="I74" s="413"/>
      <c r="J74" s="413"/>
      <c r="K74" s="416"/>
    </row>
    <row r="75" spans="1:11" ht="12.75">
      <c r="A75" s="423"/>
      <c r="B75" s="424"/>
      <c r="C75" s="453" t="s">
        <v>18</v>
      </c>
      <c r="D75" s="454"/>
      <c r="E75" s="454"/>
      <c r="F75" s="453" t="s">
        <v>17</v>
      </c>
      <c r="G75" s="455"/>
      <c r="H75" s="456"/>
      <c r="I75" s="413"/>
      <c r="J75" s="413"/>
      <c r="K75" s="416"/>
    </row>
    <row r="76" spans="1:11" ht="11.25">
      <c r="A76" s="429"/>
      <c r="B76" s="416"/>
      <c r="C76" s="457"/>
      <c r="D76" s="458" t="s">
        <v>15</v>
      </c>
      <c r="E76" s="458" t="s">
        <v>15</v>
      </c>
      <c r="F76" s="457"/>
      <c r="G76" s="458" t="s">
        <v>15</v>
      </c>
      <c r="H76" s="410" t="s">
        <v>15</v>
      </c>
      <c r="I76" s="413"/>
      <c r="J76" s="413"/>
      <c r="K76" s="416"/>
    </row>
    <row r="77" spans="1:11" ht="11.25">
      <c r="A77" s="428" t="s">
        <v>238</v>
      </c>
      <c r="B77" s="416"/>
      <c r="C77" s="459"/>
      <c r="D77" s="460" t="s">
        <v>94</v>
      </c>
      <c r="E77" s="460" t="s">
        <v>95</v>
      </c>
      <c r="F77" s="459"/>
      <c r="G77" s="460" t="s">
        <v>94</v>
      </c>
      <c r="H77" s="461" t="s">
        <v>95</v>
      </c>
      <c r="I77" s="413"/>
      <c r="J77" s="413"/>
      <c r="K77" s="416"/>
    </row>
    <row r="78" spans="1:11" ht="11.25">
      <c r="A78" s="432"/>
      <c r="B78" s="433"/>
      <c r="C78" s="462" t="s">
        <v>14</v>
      </c>
      <c r="D78" s="463" t="s">
        <v>96</v>
      </c>
      <c r="E78" s="463" t="s">
        <v>96</v>
      </c>
      <c r="F78" s="462" t="s">
        <v>14</v>
      </c>
      <c r="G78" s="463" t="s">
        <v>96</v>
      </c>
      <c r="H78" s="464" t="s">
        <v>96</v>
      </c>
      <c r="I78" s="413"/>
      <c r="J78" s="413"/>
      <c r="K78" s="416"/>
    </row>
    <row r="79" spans="1:11" ht="15" customHeight="1">
      <c r="A79" s="442" t="s">
        <v>97</v>
      </c>
      <c r="B79" s="415"/>
      <c r="C79" s="442">
        <v>214</v>
      </c>
      <c r="D79" s="443">
        <v>1</v>
      </c>
      <c r="E79" s="443"/>
      <c r="F79" s="442">
        <v>460</v>
      </c>
      <c r="G79" s="443">
        <v>1</v>
      </c>
      <c r="H79" s="416"/>
      <c r="I79" s="413"/>
      <c r="J79" s="413"/>
      <c r="K79" s="416"/>
    </row>
    <row r="80" spans="1:11" ht="4.5" customHeight="1">
      <c r="A80" s="445"/>
      <c r="B80" s="419"/>
      <c r="C80" s="432"/>
      <c r="D80" s="446"/>
      <c r="E80" s="418"/>
      <c r="F80" s="432"/>
      <c r="G80" s="418"/>
      <c r="H80" s="433"/>
      <c r="I80" s="413"/>
      <c r="J80" s="413"/>
      <c r="K80" s="416"/>
    </row>
    <row r="81" spans="1:11" ht="11.25">
      <c r="A81" s="442" t="s">
        <v>354</v>
      </c>
      <c r="B81" s="415" t="s">
        <v>355</v>
      </c>
      <c r="C81" s="442"/>
      <c r="D81" s="443"/>
      <c r="E81" s="413"/>
      <c r="F81" s="429"/>
      <c r="G81" s="413"/>
      <c r="H81" s="416"/>
      <c r="I81" s="413"/>
      <c r="J81" s="413"/>
      <c r="K81" s="416"/>
    </row>
    <row r="82" spans="1:11" ht="11.25">
      <c r="A82" s="429"/>
      <c r="B82" s="415" t="s">
        <v>356</v>
      </c>
      <c r="C82" s="442">
        <v>59</v>
      </c>
      <c r="D82" s="443">
        <v>0.2757009345794392</v>
      </c>
      <c r="E82" s="443">
        <v>0.2783018867924528</v>
      </c>
      <c r="F82" s="442">
        <v>105</v>
      </c>
      <c r="G82" s="443">
        <v>0.22826086956521738</v>
      </c>
      <c r="H82" s="444">
        <v>0.22826086956521738</v>
      </c>
      <c r="I82" s="413"/>
      <c r="J82" s="413"/>
      <c r="K82" s="416"/>
    </row>
    <row r="83" spans="1:11" ht="11.25">
      <c r="A83" s="429"/>
      <c r="B83" s="415" t="s">
        <v>357</v>
      </c>
      <c r="C83" s="442">
        <v>117</v>
      </c>
      <c r="D83" s="443">
        <v>0.5467289719626168</v>
      </c>
      <c r="E83" s="443">
        <v>0.5518867924528302</v>
      </c>
      <c r="F83" s="442">
        <v>235</v>
      </c>
      <c r="G83" s="443">
        <v>0.5108695652173914</v>
      </c>
      <c r="H83" s="444">
        <v>0.5108695652173914</v>
      </c>
      <c r="I83" s="413"/>
      <c r="J83" s="413"/>
      <c r="K83" s="416"/>
    </row>
    <row r="84" spans="1:11" ht="11.25">
      <c r="A84" s="429"/>
      <c r="B84" s="415" t="s">
        <v>358</v>
      </c>
      <c r="C84" s="442">
        <v>33</v>
      </c>
      <c r="D84" s="443">
        <v>0.1542056074766355</v>
      </c>
      <c r="E84" s="443">
        <v>0.15566037735849056</v>
      </c>
      <c r="F84" s="442">
        <v>103</v>
      </c>
      <c r="G84" s="443">
        <v>0.22391304347826088</v>
      </c>
      <c r="H84" s="444">
        <v>0.22391304347826088</v>
      </c>
      <c r="I84" s="413"/>
      <c r="J84" s="413"/>
      <c r="K84" s="416"/>
    </row>
    <row r="85" spans="1:11" ht="11.25">
      <c r="A85" s="429"/>
      <c r="B85" s="415" t="s">
        <v>359</v>
      </c>
      <c r="C85" s="442">
        <v>3</v>
      </c>
      <c r="D85" s="443">
        <v>0.014018691588785047</v>
      </c>
      <c r="E85" s="443">
        <v>0.014150943396226415</v>
      </c>
      <c r="F85" s="442">
        <v>14</v>
      </c>
      <c r="G85" s="443">
        <v>0.030434782608695653</v>
      </c>
      <c r="H85" s="444">
        <v>0.030434782608695653</v>
      </c>
      <c r="I85" s="413"/>
      <c r="J85" s="413"/>
      <c r="K85" s="416"/>
    </row>
    <row r="86" spans="1:11" ht="11.25">
      <c r="A86" s="429"/>
      <c r="B86" s="415" t="s">
        <v>360</v>
      </c>
      <c r="C86" s="442">
        <v>0</v>
      </c>
      <c r="D86" s="443">
        <v>0</v>
      </c>
      <c r="E86" s="443">
        <v>0</v>
      </c>
      <c r="F86" s="442">
        <v>3</v>
      </c>
      <c r="G86" s="443">
        <v>0.006521739130434782</v>
      </c>
      <c r="H86" s="444">
        <v>0.006521739130434782</v>
      </c>
      <c r="I86" s="413"/>
      <c r="J86" s="413"/>
      <c r="K86" s="416"/>
    </row>
    <row r="87" spans="1:11" ht="11.25">
      <c r="A87" s="432"/>
      <c r="B87" s="419" t="s">
        <v>104</v>
      </c>
      <c r="C87" s="445">
        <v>2</v>
      </c>
      <c r="D87" s="446">
        <v>0.009345794392523364</v>
      </c>
      <c r="E87" s="435" t="s">
        <v>105</v>
      </c>
      <c r="F87" s="445">
        <v>0</v>
      </c>
      <c r="G87" s="446">
        <v>0</v>
      </c>
      <c r="H87" s="436" t="s">
        <v>105</v>
      </c>
      <c r="I87" s="413"/>
      <c r="J87" s="413"/>
      <c r="K87" s="416"/>
    </row>
    <row r="88" spans="1:11" ht="11.25">
      <c r="A88" s="442" t="s">
        <v>361</v>
      </c>
      <c r="B88" s="415" t="s">
        <v>362</v>
      </c>
      <c r="C88" s="442"/>
      <c r="D88" s="451"/>
      <c r="E88" s="451"/>
      <c r="F88" s="429"/>
      <c r="G88" s="451"/>
      <c r="H88" s="447"/>
      <c r="I88" s="413"/>
      <c r="J88" s="413"/>
      <c r="K88" s="416"/>
    </row>
    <row r="89" spans="1:11" ht="11.25">
      <c r="A89" s="442"/>
      <c r="B89" s="415" t="s">
        <v>363</v>
      </c>
      <c r="C89" s="442"/>
      <c r="D89" s="413"/>
      <c r="E89" s="413"/>
      <c r="F89" s="429"/>
      <c r="G89" s="413"/>
      <c r="H89" s="416"/>
      <c r="I89" s="413"/>
      <c r="J89" s="413"/>
      <c r="K89" s="416"/>
    </row>
    <row r="90" spans="1:11" ht="11.25">
      <c r="A90" s="429"/>
      <c r="B90" s="415" t="s">
        <v>356</v>
      </c>
      <c r="C90" s="429">
        <v>91</v>
      </c>
      <c r="D90" s="443">
        <v>0.4252336448598131</v>
      </c>
      <c r="E90" s="443">
        <v>0.4272300469483568</v>
      </c>
      <c r="F90" s="442">
        <v>215</v>
      </c>
      <c r="G90" s="443">
        <v>0.4673913043478261</v>
      </c>
      <c r="H90" s="444">
        <v>0.4673913043478261</v>
      </c>
      <c r="I90" s="413"/>
      <c r="J90" s="413"/>
      <c r="K90" s="416"/>
    </row>
    <row r="91" spans="1:11" ht="11.25">
      <c r="A91" s="429"/>
      <c r="B91" s="415" t="s">
        <v>357</v>
      </c>
      <c r="C91" s="429">
        <v>91</v>
      </c>
      <c r="D91" s="443">
        <v>0.4252336448598131</v>
      </c>
      <c r="E91" s="443">
        <v>0.4272300469483568</v>
      </c>
      <c r="F91" s="442">
        <v>165</v>
      </c>
      <c r="G91" s="443">
        <v>0.358695652173913</v>
      </c>
      <c r="H91" s="444">
        <v>0.358695652173913</v>
      </c>
      <c r="I91" s="413"/>
      <c r="J91" s="413"/>
      <c r="K91" s="416"/>
    </row>
    <row r="92" spans="1:11" ht="11.25">
      <c r="A92" s="429"/>
      <c r="B92" s="415" t="s">
        <v>358</v>
      </c>
      <c r="C92" s="429">
        <v>28</v>
      </c>
      <c r="D92" s="443">
        <v>0.1308411214953271</v>
      </c>
      <c r="E92" s="443">
        <v>0.13145539906103287</v>
      </c>
      <c r="F92" s="442">
        <v>65</v>
      </c>
      <c r="G92" s="443">
        <v>0.14130434782608695</v>
      </c>
      <c r="H92" s="444">
        <v>0.14130434782608695</v>
      </c>
      <c r="I92" s="413"/>
      <c r="J92" s="413"/>
      <c r="K92" s="416"/>
    </row>
    <row r="93" spans="1:11" ht="11.25">
      <c r="A93" s="429"/>
      <c r="B93" s="415" t="s">
        <v>359</v>
      </c>
      <c r="C93" s="429">
        <v>3</v>
      </c>
      <c r="D93" s="443">
        <v>0.014018691588785047</v>
      </c>
      <c r="E93" s="443">
        <v>0.014084507042253521</v>
      </c>
      <c r="F93" s="442">
        <v>13</v>
      </c>
      <c r="G93" s="443">
        <v>0.02826086956521739</v>
      </c>
      <c r="H93" s="444">
        <v>0.02826086956521739</v>
      </c>
      <c r="I93" s="413"/>
      <c r="J93" s="413"/>
      <c r="K93" s="416"/>
    </row>
    <row r="94" spans="1:11" ht="11.25">
      <c r="A94" s="429"/>
      <c r="B94" s="415" t="s">
        <v>360</v>
      </c>
      <c r="C94" s="429">
        <v>0</v>
      </c>
      <c r="D94" s="443">
        <v>0</v>
      </c>
      <c r="E94" s="443">
        <v>0</v>
      </c>
      <c r="F94" s="442">
        <v>2</v>
      </c>
      <c r="G94" s="443">
        <v>0.004347826086956522</v>
      </c>
      <c r="H94" s="444">
        <v>0.004347826086956522</v>
      </c>
      <c r="I94" s="413"/>
      <c r="J94" s="413"/>
      <c r="K94" s="416"/>
    </row>
    <row r="95" spans="1:11" ht="11.25">
      <c r="A95" s="432"/>
      <c r="B95" s="419" t="s">
        <v>104</v>
      </c>
      <c r="C95" s="432">
        <v>1</v>
      </c>
      <c r="D95" s="446">
        <v>0.004672897196261682</v>
      </c>
      <c r="E95" s="435" t="s">
        <v>105</v>
      </c>
      <c r="F95" s="445">
        <v>0</v>
      </c>
      <c r="G95" s="446">
        <v>0</v>
      </c>
      <c r="H95" s="436" t="s">
        <v>105</v>
      </c>
      <c r="I95" s="432"/>
      <c r="J95" s="418"/>
      <c r="K95" s="433"/>
    </row>
    <row r="96" spans="1:11" ht="11.25">
      <c r="A96" s="407"/>
      <c r="B96" s="409"/>
      <c r="C96" s="407"/>
      <c r="D96" s="465"/>
      <c r="E96" s="425"/>
      <c r="F96" s="409"/>
      <c r="G96" s="465"/>
      <c r="H96" s="425"/>
      <c r="I96" s="407"/>
      <c r="J96" s="407"/>
      <c r="K96" s="407"/>
    </row>
    <row r="97" spans="1:11" ht="11.25">
      <c r="A97" s="413"/>
      <c r="B97" s="415"/>
      <c r="C97" s="413"/>
      <c r="D97" s="443"/>
      <c r="E97" s="430"/>
      <c r="F97" s="415"/>
      <c r="G97" s="443"/>
      <c r="H97" s="430"/>
      <c r="I97" s="413"/>
      <c r="J97" s="413"/>
      <c r="K97" s="413"/>
    </row>
    <row r="98" spans="1:11" ht="11.25">
      <c r="A98" s="413"/>
      <c r="B98" s="415"/>
      <c r="C98" s="413"/>
      <c r="D98" s="443"/>
      <c r="E98" s="430"/>
      <c r="F98" s="415"/>
      <c r="G98" s="443"/>
      <c r="H98" s="430"/>
      <c r="I98" s="413"/>
      <c r="J98" s="413"/>
      <c r="K98" s="413"/>
    </row>
    <row r="99" spans="1:11" ht="12.75">
      <c r="A99" s="406" t="s">
        <v>61</v>
      </c>
      <c r="B99" s="407"/>
      <c r="C99" s="408"/>
      <c r="D99" s="408"/>
      <c r="E99" s="408"/>
      <c r="F99" s="409"/>
      <c r="G99" s="409"/>
      <c r="H99" s="409"/>
      <c r="I99" s="409"/>
      <c r="J99" s="409"/>
      <c r="K99" s="410" t="s">
        <v>382</v>
      </c>
    </row>
    <row r="100" spans="1:11" ht="12.75">
      <c r="A100" s="412" t="s">
        <v>67</v>
      </c>
      <c r="B100" s="413"/>
      <c r="C100" s="414"/>
      <c r="D100" s="414"/>
      <c r="E100" s="414"/>
      <c r="F100" s="415"/>
      <c r="G100" s="415"/>
      <c r="H100" s="415"/>
      <c r="I100" s="415"/>
      <c r="J100" s="415"/>
      <c r="K100" s="416"/>
    </row>
    <row r="101" spans="1:11" ht="12.75">
      <c r="A101" s="122" t="s">
        <v>353</v>
      </c>
      <c r="B101" s="413"/>
      <c r="C101" s="414"/>
      <c r="D101" s="414"/>
      <c r="E101" s="414"/>
      <c r="F101" s="415"/>
      <c r="G101" s="415"/>
      <c r="H101" s="415"/>
      <c r="I101" s="415"/>
      <c r="J101" s="415"/>
      <c r="K101" s="416"/>
    </row>
    <row r="102" spans="1:11" ht="12.75">
      <c r="A102" s="417" t="s">
        <v>86</v>
      </c>
      <c r="B102" s="418"/>
      <c r="C102" s="418"/>
      <c r="D102" s="418"/>
      <c r="E102" s="418"/>
      <c r="F102" s="418"/>
      <c r="G102" s="418"/>
      <c r="H102" s="419"/>
      <c r="I102" s="419"/>
      <c r="J102" s="419"/>
      <c r="K102" s="420"/>
    </row>
    <row r="103" spans="1:11" ht="12.75">
      <c r="A103" s="423"/>
      <c r="B103" s="424"/>
      <c r="C103" s="453" t="s">
        <v>18</v>
      </c>
      <c r="D103" s="466"/>
      <c r="E103" s="466"/>
      <c r="F103" s="453" t="s">
        <v>17</v>
      </c>
      <c r="G103" s="455"/>
      <c r="H103" s="456"/>
      <c r="I103" s="413"/>
      <c r="J103" s="413"/>
      <c r="K103" s="416"/>
    </row>
    <row r="104" spans="1:11" ht="11.25">
      <c r="A104" s="429"/>
      <c r="B104" s="416"/>
      <c r="C104" s="457"/>
      <c r="D104" s="458" t="s">
        <v>15</v>
      </c>
      <c r="E104" s="458" t="s">
        <v>15</v>
      </c>
      <c r="F104" s="457"/>
      <c r="G104" s="458" t="s">
        <v>15</v>
      </c>
      <c r="H104" s="410" t="s">
        <v>15</v>
      </c>
      <c r="I104" s="413"/>
      <c r="J104" s="413"/>
      <c r="K104" s="416"/>
    </row>
    <row r="105" spans="1:11" ht="11.25">
      <c r="A105" s="428" t="s">
        <v>238</v>
      </c>
      <c r="B105" s="416"/>
      <c r="C105" s="459"/>
      <c r="D105" s="460" t="s">
        <v>94</v>
      </c>
      <c r="E105" s="460" t="s">
        <v>95</v>
      </c>
      <c r="F105" s="459"/>
      <c r="G105" s="460" t="s">
        <v>94</v>
      </c>
      <c r="H105" s="461" t="s">
        <v>95</v>
      </c>
      <c r="I105" s="413"/>
      <c r="J105" s="413"/>
      <c r="K105" s="416"/>
    </row>
    <row r="106" spans="1:11" ht="11.25">
      <c r="A106" s="432"/>
      <c r="B106" s="433"/>
      <c r="C106" s="462" t="s">
        <v>14</v>
      </c>
      <c r="D106" s="463" t="s">
        <v>96</v>
      </c>
      <c r="E106" s="463" t="s">
        <v>96</v>
      </c>
      <c r="F106" s="462" t="s">
        <v>14</v>
      </c>
      <c r="G106" s="463" t="s">
        <v>96</v>
      </c>
      <c r="H106" s="464" t="s">
        <v>96</v>
      </c>
      <c r="I106" s="413"/>
      <c r="J106" s="413"/>
      <c r="K106" s="416"/>
    </row>
    <row r="107" spans="1:11" ht="11.25">
      <c r="A107" s="442" t="s">
        <v>364</v>
      </c>
      <c r="B107" s="415" t="s">
        <v>365</v>
      </c>
      <c r="C107" s="429"/>
      <c r="D107" s="443"/>
      <c r="E107" s="443"/>
      <c r="F107" s="429"/>
      <c r="G107" s="443"/>
      <c r="H107" s="444"/>
      <c r="I107" s="413"/>
      <c r="J107" s="413"/>
      <c r="K107" s="416"/>
    </row>
    <row r="108" spans="1:11" ht="11.25">
      <c r="A108" s="442"/>
      <c r="B108" s="415" t="s">
        <v>366</v>
      </c>
      <c r="C108" s="429"/>
      <c r="D108" s="443"/>
      <c r="E108" s="443"/>
      <c r="F108" s="429"/>
      <c r="G108" s="443"/>
      <c r="H108" s="444"/>
      <c r="I108" s="413"/>
      <c r="J108" s="413"/>
      <c r="K108" s="416"/>
    </row>
    <row r="109" spans="1:11" ht="11.25">
      <c r="A109" s="429"/>
      <c r="B109" s="415" t="s">
        <v>356</v>
      </c>
      <c r="C109" s="429">
        <v>37</v>
      </c>
      <c r="D109" s="443">
        <v>0.17289719626168223</v>
      </c>
      <c r="E109" s="443">
        <v>0.17370892018779344</v>
      </c>
      <c r="F109" s="442">
        <v>125</v>
      </c>
      <c r="G109" s="443">
        <v>0.2717391304347826</v>
      </c>
      <c r="H109" s="444">
        <v>0.27233115468409586</v>
      </c>
      <c r="I109" s="413"/>
      <c r="J109" s="413"/>
      <c r="K109" s="416"/>
    </row>
    <row r="110" spans="1:11" ht="11.25">
      <c r="A110" s="429"/>
      <c r="B110" s="415" t="s">
        <v>357</v>
      </c>
      <c r="C110" s="429">
        <v>84</v>
      </c>
      <c r="D110" s="443">
        <v>0.3925233644859813</v>
      </c>
      <c r="E110" s="443">
        <v>0.39436619718309857</v>
      </c>
      <c r="F110" s="442">
        <v>174</v>
      </c>
      <c r="G110" s="443">
        <v>0.3782608695652174</v>
      </c>
      <c r="H110" s="444">
        <v>0.3790849673202614</v>
      </c>
      <c r="I110" s="413"/>
      <c r="J110" s="413"/>
      <c r="K110" s="416"/>
    </row>
    <row r="111" spans="1:11" ht="11.25">
      <c r="A111" s="429"/>
      <c r="B111" s="415" t="s">
        <v>358</v>
      </c>
      <c r="C111" s="429">
        <v>67</v>
      </c>
      <c r="D111" s="443">
        <v>0.3130841121495327</v>
      </c>
      <c r="E111" s="443">
        <v>0.3145539906103286</v>
      </c>
      <c r="F111" s="442">
        <v>125</v>
      </c>
      <c r="G111" s="443">
        <v>0.2717391304347826</v>
      </c>
      <c r="H111" s="444">
        <v>0.27233115468409586</v>
      </c>
      <c r="I111" s="413"/>
      <c r="J111" s="413"/>
      <c r="K111" s="416"/>
    </row>
    <row r="112" spans="1:11" ht="11.25">
      <c r="A112" s="429"/>
      <c r="B112" s="415" t="s">
        <v>359</v>
      </c>
      <c r="C112" s="429">
        <v>23</v>
      </c>
      <c r="D112" s="443">
        <v>0.10747663551401869</v>
      </c>
      <c r="E112" s="443">
        <v>0.107981220657277</v>
      </c>
      <c r="F112" s="442">
        <v>28</v>
      </c>
      <c r="G112" s="443">
        <v>0.06086956521739131</v>
      </c>
      <c r="H112" s="444">
        <v>0.06100217864923747</v>
      </c>
      <c r="I112" s="413"/>
      <c r="J112" s="413"/>
      <c r="K112" s="416"/>
    </row>
    <row r="113" spans="1:11" ht="11.25">
      <c r="A113" s="429"/>
      <c r="B113" s="415" t="s">
        <v>360</v>
      </c>
      <c r="C113" s="429">
        <v>2</v>
      </c>
      <c r="D113" s="443">
        <v>0.009345794392523364</v>
      </c>
      <c r="E113" s="443">
        <v>0.009389671361502348</v>
      </c>
      <c r="F113" s="442">
        <v>7</v>
      </c>
      <c r="G113" s="443">
        <v>0.015217391304347827</v>
      </c>
      <c r="H113" s="444">
        <v>0.015250544662309368</v>
      </c>
      <c r="I113" s="413"/>
      <c r="J113" s="413"/>
      <c r="K113" s="416"/>
    </row>
    <row r="114" spans="1:11" ht="11.25">
      <c r="A114" s="432"/>
      <c r="B114" s="419" t="s">
        <v>104</v>
      </c>
      <c r="C114" s="432">
        <v>1</v>
      </c>
      <c r="D114" s="446">
        <v>0.004672897196261682</v>
      </c>
      <c r="E114" s="435" t="s">
        <v>105</v>
      </c>
      <c r="F114" s="445">
        <v>1</v>
      </c>
      <c r="G114" s="446">
        <v>0.002173913043478261</v>
      </c>
      <c r="H114" s="436" t="s">
        <v>105</v>
      </c>
      <c r="I114" s="413"/>
      <c r="J114" s="413"/>
      <c r="K114" s="416"/>
    </row>
    <row r="115" spans="1:11" ht="11.25">
      <c r="A115" s="442" t="s">
        <v>367</v>
      </c>
      <c r="B115" s="415" t="s">
        <v>368</v>
      </c>
      <c r="C115" s="429"/>
      <c r="D115" s="451"/>
      <c r="E115" s="451"/>
      <c r="F115" s="429"/>
      <c r="G115" s="451"/>
      <c r="H115" s="447"/>
      <c r="I115" s="413"/>
      <c r="J115" s="413"/>
      <c r="K115" s="416"/>
    </row>
    <row r="116" spans="1:11" ht="11.25">
      <c r="A116" s="429"/>
      <c r="B116" s="415" t="s">
        <v>369</v>
      </c>
      <c r="C116" s="429"/>
      <c r="D116" s="413"/>
      <c r="E116" s="413"/>
      <c r="F116" s="429"/>
      <c r="G116" s="413"/>
      <c r="H116" s="416"/>
      <c r="I116" s="413"/>
      <c r="J116" s="413"/>
      <c r="K116" s="416"/>
    </row>
    <row r="117" spans="1:11" ht="11.25">
      <c r="A117" s="429"/>
      <c r="B117" s="415" t="s">
        <v>356</v>
      </c>
      <c r="C117" s="429">
        <v>36</v>
      </c>
      <c r="D117" s="443">
        <v>0.16822429906542055</v>
      </c>
      <c r="E117" s="443">
        <v>0.16901408450704225</v>
      </c>
      <c r="F117" s="442">
        <v>109</v>
      </c>
      <c r="G117" s="443">
        <v>0.23695652173913043</v>
      </c>
      <c r="H117" s="444">
        <v>0.2374727668845316</v>
      </c>
      <c r="I117" s="413"/>
      <c r="J117" s="413"/>
      <c r="K117" s="416"/>
    </row>
    <row r="118" spans="1:11" ht="11.25">
      <c r="A118" s="429"/>
      <c r="B118" s="415" t="s">
        <v>357</v>
      </c>
      <c r="C118" s="429">
        <v>126</v>
      </c>
      <c r="D118" s="443">
        <v>0.5887850467289719</v>
      </c>
      <c r="E118" s="443">
        <v>0.5915492957746479</v>
      </c>
      <c r="F118" s="442">
        <v>235</v>
      </c>
      <c r="G118" s="443">
        <v>0.5108695652173914</v>
      </c>
      <c r="H118" s="444">
        <v>0.5119825708061002</v>
      </c>
      <c r="I118" s="413"/>
      <c r="J118" s="413"/>
      <c r="K118" s="416"/>
    </row>
    <row r="119" spans="1:11" ht="11.25">
      <c r="A119" s="429"/>
      <c r="B119" s="415" t="s">
        <v>358</v>
      </c>
      <c r="C119" s="429">
        <v>49</v>
      </c>
      <c r="D119" s="443">
        <v>0.22897196261682243</v>
      </c>
      <c r="E119" s="443">
        <v>0.2300469483568075</v>
      </c>
      <c r="F119" s="442">
        <v>97</v>
      </c>
      <c r="G119" s="443">
        <v>0.2108695652173913</v>
      </c>
      <c r="H119" s="444">
        <v>0.2113289760348584</v>
      </c>
      <c r="I119" s="413"/>
      <c r="J119" s="413"/>
      <c r="K119" s="416"/>
    </row>
    <row r="120" spans="1:11" ht="11.25">
      <c r="A120" s="429"/>
      <c r="B120" s="415" t="s">
        <v>359</v>
      </c>
      <c r="C120" s="429">
        <v>2</v>
      </c>
      <c r="D120" s="443">
        <v>0.009345794392523364</v>
      </c>
      <c r="E120" s="443">
        <v>0.009389671361502348</v>
      </c>
      <c r="F120" s="442">
        <v>16</v>
      </c>
      <c r="G120" s="443">
        <v>0.034782608695652174</v>
      </c>
      <c r="H120" s="444">
        <v>0.034858387799564274</v>
      </c>
      <c r="I120" s="413"/>
      <c r="J120" s="413"/>
      <c r="K120" s="416"/>
    </row>
    <row r="121" spans="1:11" ht="11.25">
      <c r="A121" s="429"/>
      <c r="B121" s="415" t="s">
        <v>360</v>
      </c>
      <c r="C121" s="429">
        <v>0</v>
      </c>
      <c r="D121" s="443">
        <v>0</v>
      </c>
      <c r="E121" s="443">
        <v>0</v>
      </c>
      <c r="F121" s="442">
        <v>2</v>
      </c>
      <c r="G121" s="443">
        <v>0.004347826086956522</v>
      </c>
      <c r="H121" s="444">
        <v>0.004357298474945534</v>
      </c>
      <c r="I121" s="413"/>
      <c r="J121" s="413"/>
      <c r="K121" s="416"/>
    </row>
    <row r="122" spans="1:11" ht="11.25">
      <c r="A122" s="432"/>
      <c r="B122" s="419" t="s">
        <v>104</v>
      </c>
      <c r="C122" s="432">
        <v>1</v>
      </c>
      <c r="D122" s="446">
        <v>0.004672897196261682</v>
      </c>
      <c r="E122" s="435" t="s">
        <v>105</v>
      </c>
      <c r="F122" s="445">
        <v>1</v>
      </c>
      <c r="G122" s="446">
        <v>0.002173913043478261</v>
      </c>
      <c r="H122" s="436" t="s">
        <v>105</v>
      </c>
      <c r="I122" s="429"/>
      <c r="J122" s="413"/>
      <c r="K122" s="416"/>
    </row>
    <row r="123" spans="1:11" ht="11.25">
      <c r="A123" s="448" t="s">
        <v>370</v>
      </c>
      <c r="B123" s="415" t="s">
        <v>371</v>
      </c>
      <c r="C123" s="429"/>
      <c r="D123" s="451"/>
      <c r="E123" s="451"/>
      <c r="F123" s="429"/>
      <c r="G123" s="451"/>
      <c r="H123" s="447"/>
      <c r="I123" s="413"/>
      <c r="J123" s="413"/>
      <c r="K123" s="416"/>
    </row>
    <row r="124" spans="1:11" ht="11.25">
      <c r="A124" s="429"/>
      <c r="B124" s="415" t="s">
        <v>372</v>
      </c>
      <c r="C124" s="429"/>
      <c r="D124" s="413"/>
      <c r="E124" s="413"/>
      <c r="F124" s="429"/>
      <c r="G124" s="413"/>
      <c r="H124" s="416"/>
      <c r="I124" s="413"/>
      <c r="J124" s="413"/>
      <c r="K124" s="416"/>
    </row>
    <row r="125" spans="1:11" ht="11.25">
      <c r="A125" s="429"/>
      <c r="B125" s="415" t="s">
        <v>356</v>
      </c>
      <c r="C125" s="429">
        <v>53</v>
      </c>
      <c r="D125" s="443">
        <v>0.24766355140186916</v>
      </c>
      <c r="E125" s="443">
        <v>0.24882629107981222</v>
      </c>
      <c r="F125" s="442">
        <v>160</v>
      </c>
      <c r="G125" s="443">
        <v>0.34782608695652173</v>
      </c>
      <c r="H125" s="444">
        <v>0.3485838779956427</v>
      </c>
      <c r="I125" s="413"/>
      <c r="J125" s="413"/>
      <c r="K125" s="416"/>
    </row>
    <row r="126" spans="1:11" ht="11.25">
      <c r="A126" s="429"/>
      <c r="B126" s="415" t="s">
        <v>357</v>
      </c>
      <c r="C126" s="429">
        <v>120</v>
      </c>
      <c r="D126" s="443">
        <v>0.5607476635514018</v>
      </c>
      <c r="E126" s="443">
        <v>0.5633802816901409</v>
      </c>
      <c r="F126" s="442">
        <v>233</v>
      </c>
      <c r="G126" s="443">
        <v>0.5065217391304347</v>
      </c>
      <c r="H126" s="444">
        <v>0.5076252723311547</v>
      </c>
      <c r="I126" s="413"/>
      <c r="J126" s="413"/>
      <c r="K126" s="416"/>
    </row>
    <row r="127" spans="1:11" ht="11.25">
      <c r="A127" s="429"/>
      <c r="B127" s="415" t="s">
        <v>358</v>
      </c>
      <c r="C127" s="429">
        <v>36</v>
      </c>
      <c r="D127" s="443">
        <v>0.16822429906542055</v>
      </c>
      <c r="E127" s="443">
        <v>0.16901408450704225</v>
      </c>
      <c r="F127" s="442">
        <v>55</v>
      </c>
      <c r="G127" s="443">
        <v>0.11956521739130435</v>
      </c>
      <c r="H127" s="444">
        <v>0.11982570806100218</v>
      </c>
      <c r="I127" s="413"/>
      <c r="J127" s="413"/>
      <c r="K127" s="416"/>
    </row>
    <row r="128" spans="1:11" ht="11.25">
      <c r="A128" s="429"/>
      <c r="B128" s="415" t="s">
        <v>359</v>
      </c>
      <c r="C128" s="429">
        <v>4</v>
      </c>
      <c r="D128" s="443">
        <v>0.018691588785046728</v>
      </c>
      <c r="E128" s="443">
        <v>0.018779342723004695</v>
      </c>
      <c r="F128" s="442">
        <v>8</v>
      </c>
      <c r="G128" s="443">
        <v>0.017391304347826087</v>
      </c>
      <c r="H128" s="444">
        <v>0.017429193899782137</v>
      </c>
      <c r="I128" s="413"/>
      <c r="J128" s="413"/>
      <c r="K128" s="416"/>
    </row>
    <row r="129" spans="1:11" ht="11.25">
      <c r="A129" s="429"/>
      <c r="B129" s="415" t="s">
        <v>360</v>
      </c>
      <c r="C129" s="429">
        <v>0</v>
      </c>
      <c r="D129" s="443">
        <v>0</v>
      </c>
      <c r="E129" s="443">
        <v>0</v>
      </c>
      <c r="F129" s="442">
        <v>3</v>
      </c>
      <c r="G129" s="443">
        <v>0.006521739130434782</v>
      </c>
      <c r="H129" s="444">
        <v>0.006535947712418301</v>
      </c>
      <c r="I129" s="413"/>
      <c r="J129" s="413"/>
      <c r="K129" s="416"/>
    </row>
    <row r="130" spans="1:11" ht="11.25">
      <c r="A130" s="432"/>
      <c r="B130" s="419" t="s">
        <v>104</v>
      </c>
      <c r="C130" s="432">
        <v>1</v>
      </c>
      <c r="D130" s="446">
        <v>0.004672897196261682</v>
      </c>
      <c r="E130" s="435" t="s">
        <v>105</v>
      </c>
      <c r="F130" s="445">
        <v>1</v>
      </c>
      <c r="G130" s="446">
        <v>0.002173913043478261</v>
      </c>
      <c r="H130" s="436" t="s">
        <v>105</v>
      </c>
      <c r="I130" s="429"/>
      <c r="J130" s="413"/>
      <c r="K130" s="416"/>
    </row>
    <row r="131" spans="1:11" ht="11.25">
      <c r="A131" s="448" t="s">
        <v>374</v>
      </c>
      <c r="B131" s="415" t="s">
        <v>375</v>
      </c>
      <c r="C131" s="429"/>
      <c r="D131" s="451"/>
      <c r="E131" s="451"/>
      <c r="F131" s="429"/>
      <c r="G131" s="451"/>
      <c r="H131" s="447"/>
      <c r="I131" s="413"/>
      <c r="J131" s="413"/>
      <c r="K131" s="416"/>
    </row>
    <row r="132" spans="1:11" ht="11.25">
      <c r="A132" s="429"/>
      <c r="B132" s="415" t="s">
        <v>356</v>
      </c>
      <c r="C132" s="429">
        <v>47</v>
      </c>
      <c r="D132" s="443">
        <v>0.21962616822429906</v>
      </c>
      <c r="E132" s="443">
        <v>0.22169811320754718</v>
      </c>
      <c r="F132" s="442">
        <v>122</v>
      </c>
      <c r="G132" s="443">
        <v>0.26521739130434785</v>
      </c>
      <c r="H132" s="444">
        <v>0.2657952069716776</v>
      </c>
      <c r="I132" s="413"/>
      <c r="J132" s="413"/>
      <c r="K132" s="416"/>
    </row>
    <row r="133" spans="1:11" ht="11.25">
      <c r="A133" s="429"/>
      <c r="B133" s="415" t="s">
        <v>357</v>
      </c>
      <c r="C133" s="429">
        <v>119</v>
      </c>
      <c r="D133" s="443">
        <v>0.5560747663551402</v>
      </c>
      <c r="E133" s="443">
        <v>0.5613207547169812</v>
      </c>
      <c r="F133" s="442">
        <v>233</v>
      </c>
      <c r="G133" s="443">
        <v>0.5065217391304347</v>
      </c>
      <c r="H133" s="444">
        <v>0.5076252723311547</v>
      </c>
      <c r="I133" s="413"/>
      <c r="J133" s="413"/>
      <c r="K133" s="416"/>
    </row>
    <row r="134" spans="1:11" ht="11.25">
      <c r="A134" s="429"/>
      <c r="B134" s="415" t="s">
        <v>358</v>
      </c>
      <c r="C134" s="429">
        <v>40</v>
      </c>
      <c r="D134" s="443">
        <v>0.18691588785046728</v>
      </c>
      <c r="E134" s="443">
        <v>0.18867924528301888</v>
      </c>
      <c r="F134" s="442">
        <v>90</v>
      </c>
      <c r="G134" s="443">
        <v>0.1956521739130435</v>
      </c>
      <c r="H134" s="444">
        <v>0.19607843137254902</v>
      </c>
      <c r="I134" s="413"/>
      <c r="J134" s="413"/>
      <c r="K134" s="416"/>
    </row>
    <row r="135" spans="1:11" ht="11.25">
      <c r="A135" s="429"/>
      <c r="B135" s="415" t="s">
        <v>359</v>
      </c>
      <c r="C135" s="429">
        <v>6</v>
      </c>
      <c r="D135" s="443">
        <v>0.028037383177570093</v>
      </c>
      <c r="E135" s="443">
        <v>0.02830188679245283</v>
      </c>
      <c r="F135" s="442">
        <v>10</v>
      </c>
      <c r="G135" s="443">
        <v>0.021739130434782608</v>
      </c>
      <c r="H135" s="444">
        <v>0.02178649237472767</v>
      </c>
      <c r="I135" s="413"/>
      <c r="J135" s="413"/>
      <c r="K135" s="416"/>
    </row>
    <row r="136" spans="1:11" ht="11.25">
      <c r="A136" s="429"/>
      <c r="B136" s="415" t="s">
        <v>360</v>
      </c>
      <c r="C136" s="429">
        <v>0</v>
      </c>
      <c r="D136" s="443">
        <v>0</v>
      </c>
      <c r="E136" s="443">
        <v>0</v>
      </c>
      <c r="F136" s="442">
        <v>4</v>
      </c>
      <c r="G136" s="443">
        <v>0.008695652173913044</v>
      </c>
      <c r="H136" s="444">
        <v>0.008714596949891068</v>
      </c>
      <c r="I136" s="413"/>
      <c r="J136" s="413"/>
      <c r="K136" s="416"/>
    </row>
    <row r="137" spans="1:11" ht="11.25">
      <c r="A137" s="432"/>
      <c r="B137" s="419" t="s">
        <v>104</v>
      </c>
      <c r="C137" s="432">
        <v>2</v>
      </c>
      <c r="D137" s="446">
        <v>0.009345794392523364</v>
      </c>
      <c r="E137" s="435" t="s">
        <v>105</v>
      </c>
      <c r="F137" s="445">
        <v>1</v>
      </c>
      <c r="G137" s="446">
        <v>0.002173913043478261</v>
      </c>
      <c r="H137" s="436" t="s">
        <v>105</v>
      </c>
      <c r="I137" s="429"/>
      <c r="J137" s="413"/>
      <c r="K137" s="416"/>
    </row>
    <row r="138" spans="1:11" ht="11.25">
      <c r="A138" s="448" t="s">
        <v>376</v>
      </c>
      <c r="B138" s="415" t="s">
        <v>377</v>
      </c>
      <c r="C138" s="429"/>
      <c r="D138" s="451"/>
      <c r="E138" s="451"/>
      <c r="F138" s="429"/>
      <c r="G138" s="451"/>
      <c r="H138" s="447"/>
      <c r="I138" s="413"/>
      <c r="J138" s="413"/>
      <c r="K138" s="416"/>
    </row>
    <row r="139" spans="1:11" ht="11.25">
      <c r="A139" s="429"/>
      <c r="B139" s="415" t="s">
        <v>378</v>
      </c>
      <c r="C139" s="429"/>
      <c r="D139" s="413"/>
      <c r="E139" s="413"/>
      <c r="F139" s="429"/>
      <c r="G139" s="413"/>
      <c r="H139" s="416"/>
      <c r="I139" s="413"/>
      <c r="J139" s="413"/>
      <c r="K139" s="416"/>
    </row>
    <row r="140" spans="1:11" ht="11.25">
      <c r="A140" s="429"/>
      <c r="B140" s="415" t="s">
        <v>356</v>
      </c>
      <c r="C140" s="429">
        <v>87</v>
      </c>
      <c r="D140" s="443">
        <v>0.40654205607476634</v>
      </c>
      <c r="E140" s="443">
        <v>0.4084507042253521</v>
      </c>
      <c r="F140" s="442">
        <v>198</v>
      </c>
      <c r="G140" s="443">
        <v>0.43043478260869567</v>
      </c>
      <c r="H140" s="444">
        <v>0.43231441048034935</v>
      </c>
      <c r="I140" s="413"/>
      <c r="J140" s="413"/>
      <c r="K140" s="416"/>
    </row>
    <row r="141" spans="1:11" ht="11.25">
      <c r="A141" s="429"/>
      <c r="B141" s="415" t="s">
        <v>357</v>
      </c>
      <c r="C141" s="429">
        <v>95</v>
      </c>
      <c r="D141" s="443">
        <v>0.4439252336448598</v>
      </c>
      <c r="E141" s="443">
        <v>0.4460093896713615</v>
      </c>
      <c r="F141" s="442">
        <v>200</v>
      </c>
      <c r="G141" s="443">
        <v>0.43478260869565216</v>
      </c>
      <c r="H141" s="444">
        <v>0.4366812227074236</v>
      </c>
      <c r="I141" s="413"/>
      <c r="J141" s="413"/>
      <c r="K141" s="416"/>
    </row>
    <row r="142" spans="1:11" ht="11.25">
      <c r="A142" s="429"/>
      <c r="B142" s="415" t="s">
        <v>358</v>
      </c>
      <c r="C142" s="429">
        <v>29</v>
      </c>
      <c r="D142" s="443">
        <v>0.13551401869158877</v>
      </c>
      <c r="E142" s="443">
        <v>0.13615023474178403</v>
      </c>
      <c r="F142" s="442">
        <v>51</v>
      </c>
      <c r="G142" s="443">
        <v>0.1108695652173913</v>
      </c>
      <c r="H142" s="444">
        <v>0.11135371179039301</v>
      </c>
      <c r="I142" s="413"/>
      <c r="J142" s="413"/>
      <c r="K142" s="416"/>
    </row>
    <row r="143" spans="1:11" ht="11.25">
      <c r="A143" s="429"/>
      <c r="B143" s="415" t="s">
        <v>359</v>
      </c>
      <c r="C143" s="429">
        <v>2</v>
      </c>
      <c r="D143" s="443">
        <v>0.009345794392523364</v>
      </c>
      <c r="E143" s="443">
        <v>0.009389671361502348</v>
      </c>
      <c r="F143" s="442">
        <v>6</v>
      </c>
      <c r="G143" s="443">
        <v>0.013043478260869565</v>
      </c>
      <c r="H143" s="444">
        <v>0.013100436681222707</v>
      </c>
      <c r="I143" s="413"/>
      <c r="J143" s="413"/>
      <c r="K143" s="416"/>
    </row>
    <row r="144" spans="1:11" ht="11.25">
      <c r="A144" s="429"/>
      <c r="B144" s="415" t="s">
        <v>360</v>
      </c>
      <c r="C144" s="429">
        <v>0</v>
      </c>
      <c r="D144" s="443">
        <v>0</v>
      </c>
      <c r="E144" s="443">
        <v>0</v>
      </c>
      <c r="F144" s="442">
        <v>3</v>
      </c>
      <c r="G144" s="443">
        <v>0.006521739130434782</v>
      </c>
      <c r="H144" s="444">
        <v>0.006550218340611353</v>
      </c>
      <c r="I144" s="413"/>
      <c r="J144" s="413"/>
      <c r="K144" s="416"/>
    </row>
    <row r="145" spans="1:11" ht="11.25">
      <c r="A145" s="432"/>
      <c r="B145" s="419" t="s">
        <v>104</v>
      </c>
      <c r="C145" s="432">
        <v>1</v>
      </c>
      <c r="D145" s="446">
        <v>0.004672897196261682</v>
      </c>
      <c r="E145" s="435" t="s">
        <v>105</v>
      </c>
      <c r="F145" s="445">
        <v>2</v>
      </c>
      <c r="G145" s="446">
        <v>0.004347826086956522</v>
      </c>
      <c r="H145" s="436" t="s">
        <v>105</v>
      </c>
      <c r="I145" s="418"/>
      <c r="J145" s="418"/>
      <c r="K145" s="433"/>
    </row>
    <row r="146" spans="1:11" ht="12.75">
      <c r="A146" s="406" t="s">
        <v>61</v>
      </c>
      <c r="B146" s="407"/>
      <c r="C146" s="408"/>
      <c r="D146" s="408"/>
      <c r="E146" s="408"/>
      <c r="F146" s="409"/>
      <c r="G146" s="409"/>
      <c r="H146" s="409"/>
      <c r="I146" s="409"/>
      <c r="J146" s="409"/>
      <c r="K146" s="410" t="s">
        <v>383</v>
      </c>
    </row>
    <row r="147" spans="1:11" ht="12.75">
      <c r="A147" s="412" t="s">
        <v>67</v>
      </c>
      <c r="B147" s="413"/>
      <c r="C147" s="414"/>
      <c r="D147" s="414"/>
      <c r="E147" s="414"/>
      <c r="F147" s="415"/>
      <c r="G147" s="415"/>
      <c r="H147" s="415"/>
      <c r="I147" s="415"/>
      <c r="J147" s="415"/>
      <c r="K147" s="416"/>
    </row>
    <row r="148" spans="1:11" ht="12.75">
      <c r="A148" s="122" t="s">
        <v>353</v>
      </c>
      <c r="B148" s="413"/>
      <c r="C148" s="414"/>
      <c r="D148" s="414"/>
      <c r="E148" s="414"/>
      <c r="F148" s="415"/>
      <c r="G148" s="415"/>
      <c r="H148" s="415"/>
      <c r="I148" s="415"/>
      <c r="J148" s="415"/>
      <c r="K148" s="416"/>
    </row>
    <row r="149" spans="1:11" ht="12.75">
      <c r="A149" s="417" t="s">
        <v>86</v>
      </c>
      <c r="B149" s="418"/>
      <c r="C149" s="418"/>
      <c r="D149" s="418"/>
      <c r="E149" s="418"/>
      <c r="F149" s="418"/>
      <c r="G149" s="418"/>
      <c r="H149" s="419"/>
      <c r="I149" s="419"/>
      <c r="J149" s="419"/>
      <c r="K149" s="420"/>
    </row>
    <row r="150" spans="1:11" ht="12.75">
      <c r="A150" s="423"/>
      <c r="B150" s="424"/>
      <c r="C150" s="453" t="s">
        <v>18</v>
      </c>
      <c r="D150" s="466"/>
      <c r="E150" s="466"/>
      <c r="F150" s="453" t="s">
        <v>17</v>
      </c>
      <c r="G150" s="455"/>
      <c r="H150" s="456"/>
      <c r="I150" s="413"/>
      <c r="J150" s="413"/>
      <c r="K150" s="416"/>
    </row>
    <row r="151" spans="1:11" ht="11.25">
      <c r="A151" s="429"/>
      <c r="B151" s="416"/>
      <c r="C151" s="457"/>
      <c r="D151" s="458" t="s">
        <v>15</v>
      </c>
      <c r="E151" s="458" t="s">
        <v>15</v>
      </c>
      <c r="F151" s="457"/>
      <c r="G151" s="458" t="s">
        <v>15</v>
      </c>
      <c r="H151" s="410" t="s">
        <v>15</v>
      </c>
      <c r="I151" s="413"/>
      <c r="J151" s="413"/>
      <c r="K151" s="416"/>
    </row>
    <row r="152" spans="1:11" ht="11.25">
      <c r="A152" s="428" t="s">
        <v>238</v>
      </c>
      <c r="B152" s="416"/>
      <c r="C152" s="459"/>
      <c r="D152" s="460" t="s">
        <v>94</v>
      </c>
      <c r="E152" s="460" t="s">
        <v>95</v>
      </c>
      <c r="F152" s="459"/>
      <c r="G152" s="460" t="s">
        <v>94</v>
      </c>
      <c r="H152" s="461" t="s">
        <v>95</v>
      </c>
      <c r="I152" s="413"/>
      <c r="J152" s="413"/>
      <c r="K152" s="416"/>
    </row>
    <row r="153" spans="1:11" ht="11.25">
      <c r="A153" s="432"/>
      <c r="B153" s="433"/>
      <c r="C153" s="462" t="s">
        <v>14</v>
      </c>
      <c r="D153" s="463" t="s">
        <v>96</v>
      </c>
      <c r="E153" s="463" t="s">
        <v>96</v>
      </c>
      <c r="F153" s="462" t="s">
        <v>14</v>
      </c>
      <c r="G153" s="463" t="s">
        <v>96</v>
      </c>
      <c r="H153" s="464" t="s">
        <v>96</v>
      </c>
      <c r="I153" s="413"/>
      <c r="J153" s="413"/>
      <c r="K153" s="416"/>
    </row>
    <row r="154" spans="1:11" ht="11.25">
      <c r="A154" s="448" t="s">
        <v>379</v>
      </c>
      <c r="B154" s="415" t="s">
        <v>380</v>
      </c>
      <c r="C154" s="429"/>
      <c r="D154" s="451"/>
      <c r="E154" s="451"/>
      <c r="F154" s="429"/>
      <c r="G154" s="451"/>
      <c r="H154" s="447"/>
      <c r="I154" s="413"/>
      <c r="J154" s="413"/>
      <c r="K154" s="416"/>
    </row>
    <row r="155" spans="1:11" ht="11.25">
      <c r="A155" s="429"/>
      <c r="B155" s="415" t="s">
        <v>381</v>
      </c>
      <c r="C155" s="429"/>
      <c r="D155" s="413"/>
      <c r="E155" s="413"/>
      <c r="F155" s="429"/>
      <c r="G155" s="413"/>
      <c r="H155" s="416"/>
      <c r="I155" s="413"/>
      <c r="J155" s="413"/>
      <c r="K155" s="416"/>
    </row>
    <row r="156" spans="1:11" ht="11.25">
      <c r="A156" s="429"/>
      <c r="B156" s="415" t="s">
        <v>356</v>
      </c>
      <c r="C156" s="429">
        <v>66</v>
      </c>
      <c r="D156" s="443">
        <v>0.308411214953271</v>
      </c>
      <c r="E156" s="443">
        <v>0.30985915492957744</v>
      </c>
      <c r="F156" s="442">
        <v>215</v>
      </c>
      <c r="G156" s="443">
        <v>0.4673913043478261</v>
      </c>
      <c r="H156" s="444">
        <v>0.4673913043478261</v>
      </c>
      <c r="I156" s="413"/>
      <c r="J156" s="413"/>
      <c r="K156" s="416"/>
    </row>
    <row r="157" spans="1:11" ht="11.25">
      <c r="A157" s="429"/>
      <c r="B157" s="415" t="s">
        <v>357</v>
      </c>
      <c r="C157" s="429">
        <v>102</v>
      </c>
      <c r="D157" s="443">
        <v>0.4766355140186916</v>
      </c>
      <c r="E157" s="443">
        <v>0.4788732394366197</v>
      </c>
      <c r="F157" s="442">
        <v>191</v>
      </c>
      <c r="G157" s="443">
        <v>0.4152173913043478</v>
      </c>
      <c r="H157" s="444">
        <v>0.4152173913043478</v>
      </c>
      <c r="I157" s="413"/>
      <c r="J157" s="413"/>
      <c r="K157" s="416"/>
    </row>
    <row r="158" spans="1:11" ht="11.25">
      <c r="A158" s="429"/>
      <c r="B158" s="415" t="s">
        <v>358</v>
      </c>
      <c r="C158" s="429">
        <v>37</v>
      </c>
      <c r="D158" s="443">
        <v>0.17289719626168223</v>
      </c>
      <c r="E158" s="443">
        <v>0.17370892018779344</v>
      </c>
      <c r="F158" s="442">
        <v>50</v>
      </c>
      <c r="G158" s="443">
        <v>0.10869565217391304</v>
      </c>
      <c r="H158" s="444">
        <v>0.10869565217391304</v>
      </c>
      <c r="I158" s="413"/>
      <c r="J158" s="413"/>
      <c r="K158" s="416"/>
    </row>
    <row r="159" spans="1:11" ht="11.25">
      <c r="A159" s="429"/>
      <c r="B159" s="415" t="s">
        <v>359</v>
      </c>
      <c r="C159" s="429">
        <v>7</v>
      </c>
      <c r="D159" s="443">
        <v>0.03271028037383177</v>
      </c>
      <c r="E159" s="443">
        <v>0.03286384976525822</v>
      </c>
      <c r="F159" s="442">
        <v>4</v>
      </c>
      <c r="G159" s="443">
        <v>0.008695652173913044</v>
      </c>
      <c r="H159" s="444">
        <v>0.008695652173913044</v>
      </c>
      <c r="I159" s="413"/>
      <c r="J159" s="413"/>
      <c r="K159" s="416"/>
    </row>
    <row r="160" spans="1:11" ht="11.25">
      <c r="A160" s="429"/>
      <c r="B160" s="415" t="s">
        <v>360</v>
      </c>
      <c r="C160" s="429">
        <v>1</v>
      </c>
      <c r="D160" s="443">
        <v>0.004672897196261682</v>
      </c>
      <c r="E160" s="443">
        <v>0.004694835680751174</v>
      </c>
      <c r="F160" s="442">
        <v>0</v>
      </c>
      <c r="G160" s="443">
        <v>0</v>
      </c>
      <c r="H160" s="444">
        <v>0</v>
      </c>
      <c r="I160" s="413"/>
      <c r="J160" s="413"/>
      <c r="K160" s="416"/>
    </row>
    <row r="161" spans="1:11" ht="11.25">
      <c r="A161" s="432"/>
      <c r="B161" s="419" t="s">
        <v>104</v>
      </c>
      <c r="C161" s="432">
        <v>1</v>
      </c>
      <c r="D161" s="446">
        <v>0.004672897196261682</v>
      </c>
      <c r="E161" s="435" t="s">
        <v>105</v>
      </c>
      <c r="F161" s="445">
        <v>0</v>
      </c>
      <c r="G161" s="446">
        <v>0</v>
      </c>
      <c r="H161" s="436" t="s">
        <v>105</v>
      </c>
      <c r="I161" s="418"/>
      <c r="J161" s="418"/>
      <c r="K161" s="433"/>
    </row>
    <row r="162" spans="1:11" ht="17.25" customHeight="1">
      <c r="A162" s="427"/>
      <c r="B162" s="424"/>
      <c r="C162" s="453" t="s">
        <v>20</v>
      </c>
      <c r="D162" s="467"/>
      <c r="E162" s="468"/>
      <c r="F162" s="453" t="s">
        <v>60</v>
      </c>
      <c r="G162" s="467"/>
      <c r="H162" s="468"/>
      <c r="I162" s="453" t="s">
        <v>268</v>
      </c>
      <c r="J162" s="469"/>
      <c r="K162" s="470"/>
    </row>
    <row r="163" spans="1:12" ht="11.25">
      <c r="A163" s="429"/>
      <c r="B163" s="416"/>
      <c r="C163" s="471"/>
      <c r="D163" s="460" t="s">
        <v>15</v>
      </c>
      <c r="E163" s="461" t="s">
        <v>15</v>
      </c>
      <c r="F163" s="471"/>
      <c r="G163" s="460" t="s">
        <v>15</v>
      </c>
      <c r="H163" s="461" t="s">
        <v>15</v>
      </c>
      <c r="I163" s="471"/>
      <c r="J163" s="460" t="s">
        <v>15</v>
      </c>
      <c r="K163" s="461" t="s">
        <v>15</v>
      </c>
      <c r="L163" s="472"/>
    </row>
    <row r="164" spans="1:12" ht="11.25">
      <c r="A164" s="428" t="s">
        <v>269</v>
      </c>
      <c r="B164" s="416"/>
      <c r="C164" s="471"/>
      <c r="D164" s="460" t="s">
        <v>94</v>
      </c>
      <c r="E164" s="461" t="s">
        <v>95</v>
      </c>
      <c r="F164" s="471"/>
      <c r="G164" s="460" t="s">
        <v>94</v>
      </c>
      <c r="H164" s="461" t="s">
        <v>95</v>
      </c>
      <c r="I164" s="471"/>
      <c r="J164" s="460" t="s">
        <v>94</v>
      </c>
      <c r="K164" s="461" t="s">
        <v>95</v>
      </c>
      <c r="L164" s="472"/>
    </row>
    <row r="165" spans="1:12" ht="11.25">
      <c r="A165" s="432"/>
      <c r="B165" s="433"/>
      <c r="C165" s="462" t="s">
        <v>14</v>
      </c>
      <c r="D165" s="463" t="s">
        <v>96</v>
      </c>
      <c r="E165" s="464" t="s">
        <v>96</v>
      </c>
      <c r="F165" s="462" t="s">
        <v>14</v>
      </c>
      <c r="G165" s="463" t="s">
        <v>96</v>
      </c>
      <c r="H165" s="464" t="s">
        <v>96</v>
      </c>
      <c r="I165" s="462" t="s">
        <v>14</v>
      </c>
      <c r="J165" s="463" t="s">
        <v>96</v>
      </c>
      <c r="K165" s="464" t="s">
        <v>96</v>
      </c>
      <c r="L165" s="473"/>
    </row>
    <row r="166" spans="1:11" ht="12.75" customHeight="1">
      <c r="A166" s="442" t="s">
        <v>97</v>
      </c>
      <c r="B166" s="421"/>
      <c r="C166" s="423">
        <v>603</v>
      </c>
      <c r="D166" s="465">
        <v>1</v>
      </c>
      <c r="E166" s="474"/>
      <c r="F166" s="421">
        <v>49</v>
      </c>
      <c r="G166" s="475">
        <v>1</v>
      </c>
      <c r="I166" s="442">
        <v>22</v>
      </c>
      <c r="J166" s="475">
        <v>1</v>
      </c>
      <c r="K166" s="416"/>
    </row>
    <row r="167" spans="1:11" ht="3" customHeight="1">
      <c r="A167" s="445"/>
      <c r="B167" s="419"/>
      <c r="C167" s="445"/>
      <c r="D167" s="446"/>
      <c r="E167" s="433"/>
      <c r="F167" s="418"/>
      <c r="G167" s="418"/>
      <c r="H167" s="418"/>
      <c r="I167" s="432"/>
      <c r="J167" s="418"/>
      <c r="K167" s="433"/>
    </row>
    <row r="168" spans="1:11" ht="11.25">
      <c r="A168" s="442" t="s">
        <v>354</v>
      </c>
      <c r="B168" s="415" t="s">
        <v>355</v>
      </c>
      <c r="C168" s="427"/>
      <c r="D168" s="465"/>
      <c r="E168" s="424"/>
      <c r="F168" s="407"/>
      <c r="G168" s="407"/>
      <c r="H168" s="407"/>
      <c r="I168" s="427"/>
      <c r="J168" s="407"/>
      <c r="K168" s="424"/>
    </row>
    <row r="169" spans="1:11" ht="11.25">
      <c r="A169" s="429"/>
      <c r="B169" s="415" t="s">
        <v>356</v>
      </c>
      <c r="C169" s="442">
        <v>141</v>
      </c>
      <c r="D169" s="443">
        <v>0.23383084577114427</v>
      </c>
      <c r="E169" s="444">
        <v>0.23460898502495842</v>
      </c>
      <c r="F169" s="415">
        <v>15</v>
      </c>
      <c r="G169" s="443">
        <v>0.30612244897959184</v>
      </c>
      <c r="H169" s="443">
        <v>0.30612244897959184</v>
      </c>
      <c r="I169" s="442">
        <v>8</v>
      </c>
      <c r="J169" s="443">
        <v>0.36363636363636365</v>
      </c>
      <c r="K169" s="444">
        <v>0.36363636363636365</v>
      </c>
    </row>
    <row r="170" spans="1:11" ht="11.25">
      <c r="A170" s="429"/>
      <c r="B170" s="415" t="s">
        <v>357</v>
      </c>
      <c r="C170" s="442">
        <v>319</v>
      </c>
      <c r="D170" s="443">
        <v>0.5290215588723052</v>
      </c>
      <c r="E170" s="444">
        <v>0.5307820299500832</v>
      </c>
      <c r="F170" s="415">
        <v>25</v>
      </c>
      <c r="G170" s="443">
        <v>0.5102040816326531</v>
      </c>
      <c r="H170" s="443">
        <v>0.5102040816326531</v>
      </c>
      <c r="I170" s="442">
        <v>8</v>
      </c>
      <c r="J170" s="443">
        <v>0.36363636363636365</v>
      </c>
      <c r="K170" s="444">
        <v>0.36363636363636365</v>
      </c>
    </row>
    <row r="171" spans="1:11" ht="11.25">
      <c r="A171" s="429"/>
      <c r="B171" s="415" t="s">
        <v>358</v>
      </c>
      <c r="C171" s="442">
        <v>124</v>
      </c>
      <c r="D171" s="443">
        <v>0.20563847429519072</v>
      </c>
      <c r="E171" s="444">
        <v>0.20632279534109818</v>
      </c>
      <c r="F171" s="415">
        <v>7</v>
      </c>
      <c r="G171" s="443">
        <v>0.14285714285714285</v>
      </c>
      <c r="H171" s="443">
        <v>0.14285714285714285</v>
      </c>
      <c r="I171" s="442">
        <v>5</v>
      </c>
      <c r="J171" s="443">
        <v>0.22727272727272727</v>
      </c>
      <c r="K171" s="444">
        <v>0.22727272727272727</v>
      </c>
    </row>
    <row r="172" spans="1:11" ht="11.25">
      <c r="A172" s="429"/>
      <c r="B172" s="415" t="s">
        <v>359</v>
      </c>
      <c r="C172" s="442">
        <v>15</v>
      </c>
      <c r="D172" s="443">
        <v>0.024875621890547265</v>
      </c>
      <c r="E172" s="444">
        <v>0.024958402662229616</v>
      </c>
      <c r="F172" s="415">
        <v>1</v>
      </c>
      <c r="G172" s="443">
        <v>0.02040816326530612</v>
      </c>
      <c r="H172" s="443">
        <v>0.02040816326530612</v>
      </c>
      <c r="I172" s="442">
        <v>1</v>
      </c>
      <c r="J172" s="443">
        <v>0.045454545454545456</v>
      </c>
      <c r="K172" s="444">
        <v>0.045454545454545456</v>
      </c>
    </row>
    <row r="173" spans="1:11" ht="11.25">
      <c r="A173" s="429"/>
      <c r="B173" s="415" t="s">
        <v>360</v>
      </c>
      <c r="C173" s="442">
        <v>2</v>
      </c>
      <c r="D173" s="443">
        <v>0.003316749585406302</v>
      </c>
      <c r="E173" s="444">
        <v>0.0033277870216306157</v>
      </c>
      <c r="F173" s="415">
        <v>1</v>
      </c>
      <c r="G173" s="443">
        <v>0.02040816326530612</v>
      </c>
      <c r="H173" s="443">
        <v>0.02040816326530612</v>
      </c>
      <c r="I173" s="442">
        <v>0</v>
      </c>
      <c r="J173" s="443">
        <v>0</v>
      </c>
      <c r="K173" s="444">
        <v>0</v>
      </c>
    </row>
    <row r="174" spans="1:12" ht="11.25">
      <c r="A174" s="432"/>
      <c r="B174" s="419" t="s">
        <v>104</v>
      </c>
      <c r="C174" s="445">
        <v>2</v>
      </c>
      <c r="D174" s="446">
        <v>0.003316749585406302</v>
      </c>
      <c r="E174" s="436" t="s">
        <v>105</v>
      </c>
      <c r="F174" s="419">
        <v>0</v>
      </c>
      <c r="G174" s="446">
        <v>0</v>
      </c>
      <c r="H174" s="435" t="s">
        <v>105</v>
      </c>
      <c r="I174" s="445">
        <v>0</v>
      </c>
      <c r="J174" s="446">
        <v>0</v>
      </c>
      <c r="K174" s="436" t="s">
        <v>105</v>
      </c>
      <c r="L174" s="422"/>
    </row>
    <row r="175" spans="1:11" ht="11.25">
      <c r="A175" s="442" t="s">
        <v>361</v>
      </c>
      <c r="B175" s="415" t="s">
        <v>384</v>
      </c>
      <c r="C175" s="442"/>
      <c r="D175" s="451"/>
      <c r="E175" s="447"/>
      <c r="F175" s="413"/>
      <c r="G175" s="451"/>
      <c r="H175" s="451"/>
      <c r="I175" s="429"/>
      <c r="J175" s="451"/>
      <c r="K175" s="447"/>
    </row>
    <row r="176" spans="1:11" ht="11.25">
      <c r="A176" s="442"/>
      <c r="B176" s="415" t="s">
        <v>363</v>
      </c>
      <c r="C176" s="442"/>
      <c r="D176" s="413"/>
      <c r="E176" s="416"/>
      <c r="F176" s="413"/>
      <c r="G176" s="413"/>
      <c r="H176" s="413"/>
      <c r="I176" s="429"/>
      <c r="J176" s="413"/>
      <c r="K176" s="416"/>
    </row>
    <row r="177" spans="1:11" ht="11.25">
      <c r="A177" s="429"/>
      <c r="B177" s="415" t="s">
        <v>356</v>
      </c>
      <c r="C177" s="429">
        <v>271</v>
      </c>
      <c r="D177" s="443">
        <v>0.4494195688225539</v>
      </c>
      <c r="E177" s="444">
        <v>0.45016611295681064</v>
      </c>
      <c r="F177" s="415">
        <v>24</v>
      </c>
      <c r="G177" s="443">
        <v>0.4897959183673469</v>
      </c>
      <c r="H177" s="443">
        <v>0.4897959183673469</v>
      </c>
      <c r="I177" s="442">
        <v>11</v>
      </c>
      <c r="J177" s="443">
        <v>0.5</v>
      </c>
      <c r="K177" s="444">
        <v>0.5</v>
      </c>
    </row>
    <row r="178" spans="1:11" ht="11.25">
      <c r="A178" s="429"/>
      <c r="B178" s="415" t="s">
        <v>357</v>
      </c>
      <c r="C178" s="429">
        <v>233</v>
      </c>
      <c r="D178" s="443">
        <v>0.3864013266998342</v>
      </c>
      <c r="E178" s="444">
        <v>0.38704318936877075</v>
      </c>
      <c r="F178" s="415">
        <v>19</v>
      </c>
      <c r="G178" s="443">
        <v>0.3877551020408163</v>
      </c>
      <c r="H178" s="443">
        <v>0.3877551020408163</v>
      </c>
      <c r="I178" s="442">
        <v>4</v>
      </c>
      <c r="J178" s="443">
        <v>0.18181818181818182</v>
      </c>
      <c r="K178" s="444">
        <v>0.18181818181818182</v>
      </c>
    </row>
    <row r="179" spans="1:11" ht="11.25">
      <c r="A179" s="429"/>
      <c r="B179" s="415" t="s">
        <v>358</v>
      </c>
      <c r="C179" s="429">
        <v>84</v>
      </c>
      <c r="D179" s="443">
        <v>0.13930348258706468</v>
      </c>
      <c r="E179" s="444">
        <v>0.13953488372093023</v>
      </c>
      <c r="F179" s="415">
        <v>4</v>
      </c>
      <c r="G179" s="443">
        <v>0.08163265306122448</v>
      </c>
      <c r="H179" s="443">
        <v>0.08163265306122448</v>
      </c>
      <c r="I179" s="442">
        <v>5</v>
      </c>
      <c r="J179" s="443">
        <v>0.22727272727272727</v>
      </c>
      <c r="K179" s="444">
        <v>0.22727272727272727</v>
      </c>
    </row>
    <row r="180" spans="1:11" ht="11.25">
      <c r="A180" s="429"/>
      <c r="B180" s="415" t="s">
        <v>359</v>
      </c>
      <c r="C180" s="429">
        <v>13</v>
      </c>
      <c r="D180" s="443">
        <v>0.02155887230514096</v>
      </c>
      <c r="E180" s="444">
        <v>0.02159468438538206</v>
      </c>
      <c r="F180" s="415">
        <v>1</v>
      </c>
      <c r="G180" s="443">
        <v>0.02040816326530612</v>
      </c>
      <c r="H180" s="443">
        <v>0.02040816326530612</v>
      </c>
      <c r="I180" s="442">
        <v>2</v>
      </c>
      <c r="J180" s="443">
        <v>0.09090909090909091</v>
      </c>
      <c r="K180" s="444">
        <v>0.09090909090909091</v>
      </c>
    </row>
    <row r="181" spans="1:11" ht="11.25">
      <c r="A181" s="429"/>
      <c r="B181" s="415" t="s">
        <v>360</v>
      </c>
      <c r="C181" s="429">
        <v>1</v>
      </c>
      <c r="D181" s="443">
        <v>0.001658374792703151</v>
      </c>
      <c r="E181" s="444">
        <v>0.0016611295681063123</v>
      </c>
      <c r="F181" s="415">
        <v>1</v>
      </c>
      <c r="G181" s="443">
        <v>0.02040816326530612</v>
      </c>
      <c r="H181" s="443">
        <v>0.02040816326530612</v>
      </c>
      <c r="I181" s="442">
        <v>0</v>
      </c>
      <c r="J181" s="443">
        <v>0</v>
      </c>
      <c r="K181" s="444">
        <v>0</v>
      </c>
    </row>
    <row r="182" spans="1:11" ht="11.25">
      <c r="A182" s="432"/>
      <c r="B182" s="419" t="s">
        <v>104</v>
      </c>
      <c r="C182" s="432">
        <v>1</v>
      </c>
      <c r="D182" s="446">
        <v>0.001658374792703151</v>
      </c>
      <c r="E182" s="436" t="s">
        <v>105</v>
      </c>
      <c r="F182" s="419">
        <v>0</v>
      </c>
      <c r="G182" s="446">
        <v>0</v>
      </c>
      <c r="H182" s="435" t="s">
        <v>105</v>
      </c>
      <c r="I182" s="445">
        <v>0</v>
      </c>
      <c r="J182" s="446">
        <v>0</v>
      </c>
      <c r="K182" s="436" t="s">
        <v>105</v>
      </c>
    </row>
    <row r="183" spans="1:11" ht="11.25">
      <c r="A183" s="442" t="s">
        <v>364</v>
      </c>
      <c r="B183" s="415" t="s">
        <v>365</v>
      </c>
      <c r="C183" s="429"/>
      <c r="D183" s="443"/>
      <c r="E183" s="444"/>
      <c r="F183" s="413"/>
      <c r="G183" s="443"/>
      <c r="H183" s="443"/>
      <c r="I183" s="429"/>
      <c r="J183" s="443"/>
      <c r="K183" s="444"/>
    </row>
    <row r="184" spans="1:11" ht="11.25">
      <c r="A184" s="442"/>
      <c r="B184" s="415" t="s">
        <v>366</v>
      </c>
      <c r="C184" s="429"/>
      <c r="D184" s="443"/>
      <c r="E184" s="444"/>
      <c r="F184" s="413"/>
      <c r="G184" s="443"/>
      <c r="H184" s="443"/>
      <c r="I184" s="429"/>
      <c r="J184" s="443"/>
      <c r="K184" s="444"/>
    </row>
    <row r="185" spans="1:11" ht="11.25">
      <c r="A185" s="429"/>
      <c r="B185" s="415" t="s">
        <v>356</v>
      </c>
      <c r="C185" s="429">
        <v>139</v>
      </c>
      <c r="D185" s="443">
        <v>0.23051409618573798</v>
      </c>
      <c r="E185" s="444">
        <v>0.23128119800332778</v>
      </c>
      <c r="F185" s="415">
        <v>17</v>
      </c>
      <c r="G185" s="443">
        <v>0.3469387755102041</v>
      </c>
      <c r="H185" s="443">
        <v>0.3469387755102041</v>
      </c>
      <c r="I185" s="442">
        <v>6</v>
      </c>
      <c r="J185" s="443">
        <v>0.2727272727272727</v>
      </c>
      <c r="K185" s="444">
        <v>0.2727272727272727</v>
      </c>
    </row>
    <row r="186" spans="1:11" ht="11.25">
      <c r="A186" s="429"/>
      <c r="B186" s="415" t="s">
        <v>357</v>
      </c>
      <c r="C186" s="429">
        <v>234</v>
      </c>
      <c r="D186" s="443">
        <v>0.3880597014925373</v>
      </c>
      <c r="E186" s="444">
        <v>0.389351081530782</v>
      </c>
      <c r="F186" s="415">
        <v>18</v>
      </c>
      <c r="G186" s="443">
        <v>0.3673469387755102</v>
      </c>
      <c r="H186" s="443">
        <v>0.3673469387755102</v>
      </c>
      <c r="I186" s="442">
        <v>6</v>
      </c>
      <c r="J186" s="443">
        <v>0.2727272727272727</v>
      </c>
      <c r="K186" s="444">
        <v>0.2727272727272727</v>
      </c>
    </row>
    <row r="187" spans="1:11" ht="11.25">
      <c r="A187" s="429"/>
      <c r="B187" s="415" t="s">
        <v>358</v>
      </c>
      <c r="C187" s="429">
        <v>173</v>
      </c>
      <c r="D187" s="443">
        <v>0.28689883913764513</v>
      </c>
      <c r="E187" s="444">
        <v>0.2878535773710483</v>
      </c>
      <c r="F187" s="415">
        <v>11</v>
      </c>
      <c r="G187" s="443">
        <v>0.22448979591836735</v>
      </c>
      <c r="H187" s="443">
        <v>0.22448979591836735</v>
      </c>
      <c r="I187" s="442">
        <v>8</v>
      </c>
      <c r="J187" s="443">
        <v>0.36363636363636365</v>
      </c>
      <c r="K187" s="444">
        <v>0.36363636363636365</v>
      </c>
    </row>
    <row r="188" spans="1:11" ht="11.25">
      <c r="A188" s="429"/>
      <c r="B188" s="415" t="s">
        <v>359</v>
      </c>
      <c r="C188" s="429">
        <v>47</v>
      </c>
      <c r="D188" s="443">
        <v>0.0779436152570481</v>
      </c>
      <c r="E188" s="444">
        <v>0.07820299500831947</v>
      </c>
      <c r="F188" s="415">
        <v>2</v>
      </c>
      <c r="G188" s="443">
        <v>0.04081632653061224</v>
      </c>
      <c r="H188" s="443">
        <v>0.04081632653061224</v>
      </c>
      <c r="I188" s="442">
        <v>2</v>
      </c>
      <c r="J188" s="443">
        <v>0.09090909090909091</v>
      </c>
      <c r="K188" s="444">
        <v>0.09090909090909091</v>
      </c>
    </row>
    <row r="189" spans="1:11" ht="11.25">
      <c r="A189" s="429"/>
      <c r="B189" s="415" t="s">
        <v>360</v>
      </c>
      <c r="C189" s="429">
        <v>8</v>
      </c>
      <c r="D189" s="443">
        <v>0.013266998341625208</v>
      </c>
      <c r="E189" s="444">
        <v>0.013311148086522463</v>
      </c>
      <c r="F189" s="415">
        <v>1</v>
      </c>
      <c r="G189" s="443">
        <v>0.02040816326530612</v>
      </c>
      <c r="H189" s="443">
        <v>0.02040816326530612</v>
      </c>
      <c r="I189" s="442">
        <v>0</v>
      </c>
      <c r="J189" s="443">
        <v>0</v>
      </c>
      <c r="K189" s="444">
        <v>0</v>
      </c>
    </row>
    <row r="190" spans="1:11" ht="11.25">
      <c r="A190" s="432"/>
      <c r="B190" s="419" t="s">
        <v>104</v>
      </c>
      <c r="C190" s="432">
        <v>2</v>
      </c>
      <c r="D190" s="446">
        <v>0.003316749585406302</v>
      </c>
      <c r="E190" s="436" t="s">
        <v>105</v>
      </c>
      <c r="F190" s="419">
        <v>0</v>
      </c>
      <c r="G190" s="446">
        <v>0</v>
      </c>
      <c r="H190" s="435" t="s">
        <v>105</v>
      </c>
      <c r="I190" s="445">
        <v>0</v>
      </c>
      <c r="J190" s="446">
        <v>0</v>
      </c>
      <c r="K190" s="436" t="s">
        <v>105</v>
      </c>
    </row>
    <row r="191" spans="1:11" ht="18" customHeight="1">
      <c r="A191" s="476" t="s">
        <v>343</v>
      </c>
      <c r="B191" s="477"/>
      <c r="C191" s="478"/>
      <c r="D191" s="440"/>
      <c r="E191" s="479"/>
      <c r="F191" s="477"/>
      <c r="G191" s="440"/>
      <c r="H191" s="479"/>
      <c r="I191" s="477"/>
      <c r="J191" s="440"/>
      <c r="K191" s="480"/>
    </row>
    <row r="192" spans="1:11" ht="11.25">
      <c r="A192" s="481"/>
      <c r="B192" s="409"/>
      <c r="C192" s="407"/>
      <c r="D192" s="465"/>
      <c r="E192" s="482"/>
      <c r="F192" s="409"/>
      <c r="G192" s="465"/>
      <c r="H192" s="482"/>
      <c r="I192" s="409"/>
      <c r="J192" s="465"/>
      <c r="K192" s="482"/>
    </row>
    <row r="193" spans="1:11" s="413" customFormat="1" ht="11.25">
      <c r="A193" s="483"/>
      <c r="B193" s="415"/>
      <c r="D193" s="443"/>
      <c r="E193" s="484"/>
      <c r="F193" s="415"/>
      <c r="G193" s="443"/>
      <c r="H193" s="484"/>
      <c r="I193" s="415"/>
      <c r="J193" s="443"/>
      <c r="K193" s="484"/>
    </row>
    <row r="194" spans="1:11" s="413" customFormat="1" ht="11.25">
      <c r="A194" s="483"/>
      <c r="B194" s="415"/>
      <c r="D194" s="443"/>
      <c r="E194" s="484"/>
      <c r="F194" s="415"/>
      <c r="G194" s="443"/>
      <c r="H194" s="484"/>
      <c r="I194" s="415"/>
      <c r="J194" s="443"/>
      <c r="K194" s="484"/>
    </row>
    <row r="195" spans="1:11" ht="11.25">
      <c r="A195" s="483"/>
      <c r="B195" s="415"/>
      <c r="C195" s="413"/>
      <c r="D195" s="443"/>
      <c r="E195" s="484"/>
      <c r="F195" s="415"/>
      <c r="G195" s="443"/>
      <c r="H195" s="484"/>
      <c r="I195" s="415"/>
      <c r="J195" s="443"/>
      <c r="K195" s="484"/>
    </row>
    <row r="196" spans="1:11" ht="12.75">
      <c r="A196" s="406" t="s">
        <v>61</v>
      </c>
      <c r="B196" s="407"/>
      <c r="C196" s="408"/>
      <c r="D196" s="408"/>
      <c r="E196" s="408"/>
      <c r="F196" s="409"/>
      <c r="G196" s="409"/>
      <c r="H196" s="409"/>
      <c r="I196" s="409"/>
      <c r="J196" s="409"/>
      <c r="K196" s="410" t="s">
        <v>385</v>
      </c>
    </row>
    <row r="197" spans="1:11" ht="12.75">
      <c r="A197" s="412" t="s">
        <v>67</v>
      </c>
      <c r="B197" s="413"/>
      <c r="C197" s="414"/>
      <c r="D197" s="414"/>
      <c r="E197" s="414"/>
      <c r="F197" s="415"/>
      <c r="G197" s="415"/>
      <c r="H197" s="415"/>
      <c r="I197" s="415"/>
      <c r="J197" s="415"/>
      <c r="K197" s="416"/>
    </row>
    <row r="198" spans="1:11" ht="12.75">
      <c r="A198" s="122" t="s">
        <v>353</v>
      </c>
      <c r="B198" s="413"/>
      <c r="C198" s="414"/>
      <c r="D198" s="414"/>
      <c r="E198" s="414"/>
      <c r="F198" s="415"/>
      <c r="G198" s="415"/>
      <c r="H198" s="415"/>
      <c r="I198" s="415"/>
      <c r="J198" s="415"/>
      <c r="K198" s="416"/>
    </row>
    <row r="199" spans="1:11" ht="12.75">
      <c r="A199" s="417" t="s">
        <v>86</v>
      </c>
      <c r="B199" s="418"/>
      <c r="C199" s="418"/>
      <c r="D199" s="418"/>
      <c r="E199" s="418"/>
      <c r="F199" s="418"/>
      <c r="G199" s="418"/>
      <c r="H199" s="419"/>
      <c r="I199" s="419"/>
      <c r="J199" s="419"/>
      <c r="K199" s="420"/>
    </row>
    <row r="200" spans="1:11" ht="10.5" customHeight="1">
      <c r="A200" s="427"/>
      <c r="B200" s="424"/>
      <c r="C200" s="453" t="s">
        <v>20</v>
      </c>
      <c r="D200" s="469"/>
      <c r="E200" s="470"/>
      <c r="F200" s="453" t="s">
        <v>60</v>
      </c>
      <c r="G200" s="469"/>
      <c r="H200" s="470"/>
      <c r="I200" s="453" t="s">
        <v>268</v>
      </c>
      <c r="J200" s="469"/>
      <c r="K200" s="470"/>
    </row>
    <row r="201" spans="1:12" ht="10.5" customHeight="1">
      <c r="A201" s="429"/>
      <c r="B201" s="416"/>
      <c r="C201" s="471"/>
      <c r="D201" s="460" t="s">
        <v>15</v>
      </c>
      <c r="E201" s="461" t="s">
        <v>15</v>
      </c>
      <c r="F201" s="471"/>
      <c r="G201" s="460" t="s">
        <v>15</v>
      </c>
      <c r="H201" s="461" t="s">
        <v>15</v>
      </c>
      <c r="I201" s="471"/>
      <c r="J201" s="460" t="s">
        <v>15</v>
      </c>
      <c r="K201" s="461" t="s">
        <v>15</v>
      </c>
      <c r="L201" s="472"/>
    </row>
    <row r="202" spans="1:12" ht="10.5" customHeight="1">
      <c r="A202" s="428" t="s">
        <v>269</v>
      </c>
      <c r="B202" s="416"/>
      <c r="C202" s="471"/>
      <c r="D202" s="460" t="s">
        <v>94</v>
      </c>
      <c r="E202" s="461" t="s">
        <v>95</v>
      </c>
      <c r="F202" s="471"/>
      <c r="G202" s="460" t="s">
        <v>94</v>
      </c>
      <c r="H202" s="461" t="s">
        <v>95</v>
      </c>
      <c r="I202" s="471"/>
      <c r="J202" s="460" t="s">
        <v>94</v>
      </c>
      <c r="K202" s="461" t="s">
        <v>95</v>
      </c>
      <c r="L202" s="472"/>
    </row>
    <row r="203" spans="1:12" ht="10.5" customHeight="1">
      <c r="A203" s="432"/>
      <c r="B203" s="433"/>
      <c r="C203" s="462" t="s">
        <v>14</v>
      </c>
      <c r="D203" s="463" t="s">
        <v>96</v>
      </c>
      <c r="E203" s="464" t="s">
        <v>96</v>
      </c>
      <c r="F203" s="462" t="s">
        <v>14</v>
      </c>
      <c r="G203" s="463" t="s">
        <v>96</v>
      </c>
      <c r="H203" s="464" t="s">
        <v>96</v>
      </c>
      <c r="I203" s="462" t="s">
        <v>14</v>
      </c>
      <c r="J203" s="463" t="s">
        <v>96</v>
      </c>
      <c r="K203" s="464" t="s">
        <v>96</v>
      </c>
      <c r="L203" s="473"/>
    </row>
    <row r="204" spans="1:11" ht="11.25">
      <c r="A204" s="442" t="s">
        <v>367</v>
      </c>
      <c r="B204" s="415" t="s">
        <v>368</v>
      </c>
      <c r="C204" s="429"/>
      <c r="D204" s="451"/>
      <c r="E204" s="447"/>
      <c r="F204" s="413"/>
      <c r="G204" s="451"/>
      <c r="H204" s="451"/>
      <c r="I204" s="429"/>
      <c r="J204" s="451"/>
      <c r="K204" s="447"/>
    </row>
    <row r="205" spans="1:11" ht="11.25">
      <c r="A205" s="429"/>
      <c r="B205" s="415" t="s">
        <v>369</v>
      </c>
      <c r="C205" s="429"/>
      <c r="D205" s="413"/>
      <c r="E205" s="416"/>
      <c r="F205" s="413"/>
      <c r="G205" s="413"/>
      <c r="H205" s="413"/>
      <c r="I205" s="429"/>
      <c r="J205" s="413"/>
      <c r="K205" s="416"/>
    </row>
    <row r="206" spans="1:11" ht="11.25">
      <c r="A206" s="429"/>
      <c r="B206" s="415" t="s">
        <v>356</v>
      </c>
      <c r="C206" s="429">
        <v>124</v>
      </c>
      <c r="D206" s="443">
        <v>0.20563847429519072</v>
      </c>
      <c r="E206" s="444">
        <v>0.20632279534109818</v>
      </c>
      <c r="F206" s="415">
        <v>16</v>
      </c>
      <c r="G206" s="443">
        <v>0.32653061224489793</v>
      </c>
      <c r="H206" s="443">
        <v>0.32653061224489793</v>
      </c>
      <c r="I206" s="442">
        <v>5</v>
      </c>
      <c r="J206" s="443">
        <v>0.22727272727272727</v>
      </c>
      <c r="K206" s="444">
        <v>0.22727272727272727</v>
      </c>
    </row>
    <row r="207" spans="1:11" ht="11.25">
      <c r="A207" s="429"/>
      <c r="B207" s="415" t="s">
        <v>357</v>
      </c>
      <c r="C207" s="429">
        <v>326</v>
      </c>
      <c r="D207" s="443">
        <v>0.5406301824212272</v>
      </c>
      <c r="E207" s="444">
        <v>0.5424292845257903</v>
      </c>
      <c r="F207" s="415">
        <v>23</v>
      </c>
      <c r="G207" s="443">
        <v>0.46938775510204084</v>
      </c>
      <c r="H207" s="443">
        <v>0.46938775510204084</v>
      </c>
      <c r="I207" s="442">
        <v>12</v>
      </c>
      <c r="J207" s="443">
        <v>0.5454545454545454</v>
      </c>
      <c r="K207" s="444">
        <v>0.5454545454545454</v>
      </c>
    </row>
    <row r="208" spans="1:11" ht="11.25">
      <c r="A208" s="429"/>
      <c r="B208" s="415" t="s">
        <v>358</v>
      </c>
      <c r="C208" s="429">
        <v>133</v>
      </c>
      <c r="D208" s="443">
        <v>0.22056384742951907</v>
      </c>
      <c r="E208" s="444">
        <v>0.22129783693843594</v>
      </c>
      <c r="F208" s="415">
        <v>8</v>
      </c>
      <c r="G208" s="443">
        <v>0.16326530612244897</v>
      </c>
      <c r="H208" s="443">
        <v>0.16326530612244897</v>
      </c>
      <c r="I208" s="442">
        <v>5</v>
      </c>
      <c r="J208" s="443">
        <v>0.22727272727272727</v>
      </c>
      <c r="K208" s="444">
        <v>0.22727272727272727</v>
      </c>
    </row>
    <row r="209" spans="1:11" ht="11.25">
      <c r="A209" s="429"/>
      <c r="B209" s="415" t="s">
        <v>359</v>
      </c>
      <c r="C209" s="429">
        <v>17</v>
      </c>
      <c r="D209" s="443">
        <v>0.028192371475953566</v>
      </c>
      <c r="E209" s="444">
        <v>0.028286189683860232</v>
      </c>
      <c r="F209" s="415">
        <v>1</v>
      </c>
      <c r="G209" s="443">
        <v>0.02040816326530612</v>
      </c>
      <c r="H209" s="443">
        <v>0.02040816326530612</v>
      </c>
      <c r="I209" s="442">
        <v>0</v>
      </c>
      <c r="J209" s="443">
        <v>0</v>
      </c>
      <c r="K209" s="444">
        <v>0</v>
      </c>
    </row>
    <row r="210" spans="1:11" ht="11.25">
      <c r="A210" s="429"/>
      <c r="B210" s="415" t="s">
        <v>360</v>
      </c>
      <c r="C210" s="429">
        <v>1</v>
      </c>
      <c r="D210" s="443">
        <v>0.001658374792703151</v>
      </c>
      <c r="E210" s="444">
        <v>0.0016638935108153079</v>
      </c>
      <c r="F210" s="415">
        <v>1</v>
      </c>
      <c r="G210" s="443">
        <v>0.02040816326530612</v>
      </c>
      <c r="H210" s="443">
        <v>0.02040816326530612</v>
      </c>
      <c r="I210" s="442">
        <v>0</v>
      </c>
      <c r="J210" s="443">
        <v>0</v>
      </c>
      <c r="K210" s="444">
        <v>0</v>
      </c>
    </row>
    <row r="211" spans="1:11" ht="11.25">
      <c r="A211" s="432"/>
      <c r="B211" s="419" t="s">
        <v>104</v>
      </c>
      <c r="C211" s="432">
        <v>2</v>
      </c>
      <c r="D211" s="446">
        <v>0.003316749585406302</v>
      </c>
      <c r="E211" s="436" t="s">
        <v>105</v>
      </c>
      <c r="F211" s="419">
        <v>0</v>
      </c>
      <c r="G211" s="446">
        <v>0</v>
      </c>
      <c r="H211" s="435" t="s">
        <v>105</v>
      </c>
      <c r="I211" s="445">
        <v>0</v>
      </c>
      <c r="J211" s="446">
        <v>0</v>
      </c>
      <c r="K211" s="436" t="s">
        <v>105</v>
      </c>
    </row>
    <row r="212" spans="1:11" ht="10.5" customHeight="1">
      <c r="A212" s="448" t="s">
        <v>370</v>
      </c>
      <c r="B212" s="415" t="s">
        <v>371</v>
      </c>
      <c r="C212" s="429"/>
      <c r="D212" s="451"/>
      <c r="E212" s="451"/>
      <c r="F212" s="429"/>
      <c r="G212" s="451"/>
      <c r="H212" s="447"/>
      <c r="I212" s="413"/>
      <c r="J212" s="451"/>
      <c r="K212" s="447"/>
    </row>
    <row r="213" spans="1:11" ht="10.5" customHeight="1">
      <c r="A213" s="429"/>
      <c r="B213" s="415" t="s">
        <v>372</v>
      </c>
      <c r="C213" s="429"/>
      <c r="D213" s="413"/>
      <c r="E213" s="413"/>
      <c r="F213" s="429"/>
      <c r="G213" s="413"/>
      <c r="H213" s="416"/>
      <c r="I213" s="413"/>
      <c r="J213" s="413"/>
      <c r="K213" s="416"/>
    </row>
    <row r="214" spans="1:11" ht="11.25">
      <c r="A214" s="429"/>
      <c r="B214" s="415" t="s">
        <v>356</v>
      </c>
      <c r="C214" s="429">
        <v>187</v>
      </c>
      <c r="D214" s="443">
        <v>0.3101160862354892</v>
      </c>
      <c r="E214" s="443">
        <v>0.31114808652246256</v>
      </c>
      <c r="F214" s="442">
        <v>20</v>
      </c>
      <c r="G214" s="443">
        <v>0.40816326530612246</v>
      </c>
      <c r="H214" s="444">
        <v>0.40816326530612246</v>
      </c>
      <c r="I214" s="442">
        <v>6</v>
      </c>
      <c r="J214" s="443">
        <v>0.2727272727272727</v>
      </c>
      <c r="K214" s="444">
        <v>0.2727272727272727</v>
      </c>
    </row>
    <row r="215" spans="1:11" ht="11.25">
      <c r="A215" s="429"/>
      <c r="B215" s="415" t="s">
        <v>357</v>
      </c>
      <c r="C215" s="429">
        <v>320</v>
      </c>
      <c r="D215" s="443">
        <v>0.5306799336650083</v>
      </c>
      <c r="E215" s="443">
        <v>0.5324459234608985</v>
      </c>
      <c r="F215" s="442">
        <v>24</v>
      </c>
      <c r="G215" s="443">
        <v>0.4897959183673469</v>
      </c>
      <c r="H215" s="444">
        <v>0.4897959183673469</v>
      </c>
      <c r="I215" s="442">
        <v>9</v>
      </c>
      <c r="J215" s="443">
        <v>0.4090909090909091</v>
      </c>
      <c r="K215" s="444">
        <v>0.4090909090909091</v>
      </c>
    </row>
    <row r="216" spans="1:11" ht="11.25">
      <c r="A216" s="429"/>
      <c r="B216" s="415" t="s">
        <v>358</v>
      </c>
      <c r="C216" s="429">
        <v>81</v>
      </c>
      <c r="D216" s="443">
        <v>0.13432835820895522</v>
      </c>
      <c r="E216" s="443">
        <v>0.13477537437603992</v>
      </c>
      <c r="F216" s="442">
        <v>3</v>
      </c>
      <c r="G216" s="443">
        <v>0.061224489795918366</v>
      </c>
      <c r="H216" s="444">
        <v>0.061224489795918366</v>
      </c>
      <c r="I216" s="442">
        <v>7</v>
      </c>
      <c r="J216" s="443">
        <v>0.3181818181818182</v>
      </c>
      <c r="K216" s="444">
        <v>0.3181818181818182</v>
      </c>
    </row>
    <row r="217" spans="1:11" ht="11.25">
      <c r="A217" s="429"/>
      <c r="B217" s="415" t="s">
        <v>359</v>
      </c>
      <c r="C217" s="429">
        <v>11</v>
      </c>
      <c r="D217" s="443">
        <v>0.01824212271973466</v>
      </c>
      <c r="E217" s="443">
        <v>0.018302828618968387</v>
      </c>
      <c r="F217" s="442">
        <v>1</v>
      </c>
      <c r="G217" s="443">
        <v>0.02040816326530612</v>
      </c>
      <c r="H217" s="444">
        <v>0.02040816326530612</v>
      </c>
      <c r="I217" s="442">
        <v>0</v>
      </c>
      <c r="J217" s="443">
        <v>0</v>
      </c>
      <c r="K217" s="444">
        <v>0</v>
      </c>
    </row>
    <row r="218" spans="1:11" ht="11.25">
      <c r="A218" s="429"/>
      <c r="B218" s="415" t="s">
        <v>360</v>
      </c>
      <c r="C218" s="429">
        <v>2</v>
      </c>
      <c r="D218" s="443">
        <v>0.003316749585406302</v>
      </c>
      <c r="E218" s="443">
        <v>0.0033277870216306157</v>
      </c>
      <c r="F218" s="442">
        <v>1</v>
      </c>
      <c r="G218" s="443">
        <v>0.02040816326530612</v>
      </c>
      <c r="H218" s="444">
        <v>0.02040816326530612</v>
      </c>
      <c r="I218" s="442">
        <v>0</v>
      </c>
      <c r="J218" s="443">
        <v>0</v>
      </c>
      <c r="K218" s="444">
        <v>0</v>
      </c>
    </row>
    <row r="219" spans="1:11" ht="11.25">
      <c r="A219" s="432"/>
      <c r="B219" s="419" t="s">
        <v>104</v>
      </c>
      <c r="C219" s="432">
        <v>2</v>
      </c>
      <c r="D219" s="446">
        <v>0.003316749585406302</v>
      </c>
      <c r="E219" s="435" t="s">
        <v>105</v>
      </c>
      <c r="F219" s="445">
        <v>0</v>
      </c>
      <c r="G219" s="446">
        <v>0</v>
      </c>
      <c r="H219" s="436" t="s">
        <v>105</v>
      </c>
      <c r="I219" s="445">
        <v>0</v>
      </c>
      <c r="J219" s="446">
        <v>0</v>
      </c>
      <c r="K219" s="436" t="s">
        <v>105</v>
      </c>
    </row>
    <row r="220" spans="1:11" ht="10.5" customHeight="1">
      <c r="A220" s="448" t="s">
        <v>374</v>
      </c>
      <c r="B220" s="415" t="s">
        <v>375</v>
      </c>
      <c r="C220" s="429"/>
      <c r="D220" s="451"/>
      <c r="E220" s="451"/>
      <c r="F220" s="429"/>
      <c r="G220" s="451"/>
      <c r="H220" s="447"/>
      <c r="I220" s="413"/>
      <c r="J220" s="451"/>
      <c r="K220" s="447"/>
    </row>
    <row r="221" spans="1:11" ht="10.5" customHeight="1">
      <c r="A221" s="429"/>
      <c r="B221" s="415" t="s">
        <v>356</v>
      </c>
      <c r="C221" s="429">
        <v>145</v>
      </c>
      <c r="D221" s="443">
        <v>0.24046434494195687</v>
      </c>
      <c r="E221" s="443">
        <v>0.24166666666666667</v>
      </c>
      <c r="F221" s="442">
        <v>18</v>
      </c>
      <c r="G221" s="443">
        <v>0.3673469387755102</v>
      </c>
      <c r="H221" s="444">
        <v>0.3673469387755102</v>
      </c>
      <c r="I221" s="442">
        <v>6</v>
      </c>
      <c r="J221" s="443">
        <v>0.2727272727272727</v>
      </c>
      <c r="K221" s="444">
        <v>0.2727272727272727</v>
      </c>
    </row>
    <row r="222" spans="1:11" ht="11.25">
      <c r="A222" s="429"/>
      <c r="B222" s="415" t="s">
        <v>357</v>
      </c>
      <c r="C222" s="429">
        <v>318</v>
      </c>
      <c r="D222" s="443">
        <v>0.527363184079602</v>
      </c>
      <c r="E222" s="443">
        <v>0.53</v>
      </c>
      <c r="F222" s="442">
        <v>23</v>
      </c>
      <c r="G222" s="443">
        <v>0.46938775510204084</v>
      </c>
      <c r="H222" s="444">
        <v>0.46938775510204084</v>
      </c>
      <c r="I222" s="442">
        <v>11</v>
      </c>
      <c r="J222" s="443">
        <v>0.5</v>
      </c>
      <c r="K222" s="444">
        <v>0.5</v>
      </c>
    </row>
    <row r="223" spans="1:11" ht="11.25">
      <c r="A223" s="429"/>
      <c r="B223" s="415" t="s">
        <v>358</v>
      </c>
      <c r="C223" s="429">
        <v>120</v>
      </c>
      <c r="D223" s="443">
        <v>0.19900497512437812</v>
      </c>
      <c r="E223" s="443">
        <v>0.2</v>
      </c>
      <c r="F223" s="442">
        <v>5</v>
      </c>
      <c r="G223" s="443">
        <v>0.10204081632653061</v>
      </c>
      <c r="H223" s="444">
        <v>0.10204081632653061</v>
      </c>
      <c r="I223" s="442">
        <v>5</v>
      </c>
      <c r="J223" s="443">
        <v>0.22727272727272727</v>
      </c>
      <c r="K223" s="444">
        <v>0.22727272727272727</v>
      </c>
    </row>
    <row r="224" spans="1:11" ht="11.25">
      <c r="A224" s="429"/>
      <c r="B224" s="415" t="s">
        <v>359</v>
      </c>
      <c r="C224" s="429">
        <v>14</v>
      </c>
      <c r="D224" s="443">
        <v>0.02321724709784411</v>
      </c>
      <c r="E224" s="443">
        <v>0.023333333333333334</v>
      </c>
      <c r="F224" s="442">
        <v>2</v>
      </c>
      <c r="G224" s="443">
        <v>0.04081632653061224</v>
      </c>
      <c r="H224" s="444">
        <v>0.04081632653061224</v>
      </c>
      <c r="I224" s="442">
        <v>0</v>
      </c>
      <c r="J224" s="443">
        <v>0</v>
      </c>
      <c r="K224" s="444">
        <v>0</v>
      </c>
    </row>
    <row r="225" spans="1:11" ht="11.25">
      <c r="A225" s="429"/>
      <c r="B225" s="415" t="s">
        <v>360</v>
      </c>
      <c r="C225" s="429">
        <v>3</v>
      </c>
      <c r="D225" s="443">
        <v>0.004975124378109453</v>
      </c>
      <c r="E225" s="443">
        <v>0.005</v>
      </c>
      <c r="F225" s="442">
        <v>1</v>
      </c>
      <c r="G225" s="443">
        <v>0.02040816326530612</v>
      </c>
      <c r="H225" s="444">
        <v>0.02040816326530612</v>
      </c>
      <c r="I225" s="442">
        <v>0</v>
      </c>
      <c r="J225" s="443">
        <v>0</v>
      </c>
      <c r="K225" s="444">
        <v>0</v>
      </c>
    </row>
    <row r="226" spans="1:11" ht="11.25">
      <c r="A226" s="432"/>
      <c r="B226" s="419" t="s">
        <v>104</v>
      </c>
      <c r="C226" s="432">
        <v>3</v>
      </c>
      <c r="D226" s="446">
        <v>0.004975124378109453</v>
      </c>
      <c r="E226" s="435" t="s">
        <v>105</v>
      </c>
      <c r="F226" s="445">
        <v>0</v>
      </c>
      <c r="G226" s="446">
        <v>0</v>
      </c>
      <c r="H226" s="436" t="s">
        <v>105</v>
      </c>
      <c r="I226" s="445">
        <v>0</v>
      </c>
      <c r="J226" s="446">
        <v>0</v>
      </c>
      <c r="K226" s="436" t="s">
        <v>105</v>
      </c>
    </row>
    <row r="227" spans="1:11" ht="10.5" customHeight="1">
      <c r="A227" s="448" t="s">
        <v>376</v>
      </c>
      <c r="B227" s="415" t="s">
        <v>377</v>
      </c>
      <c r="C227" s="429"/>
      <c r="D227" s="451"/>
      <c r="E227" s="451"/>
      <c r="F227" s="429"/>
      <c r="G227" s="451"/>
      <c r="H227" s="447"/>
      <c r="I227" s="413"/>
      <c r="J227" s="451"/>
      <c r="K227" s="447"/>
    </row>
    <row r="228" spans="1:11" ht="10.5" customHeight="1">
      <c r="A228" s="429"/>
      <c r="B228" s="415" t="s">
        <v>378</v>
      </c>
      <c r="C228" s="429"/>
      <c r="D228" s="413"/>
      <c r="E228" s="413"/>
      <c r="F228" s="429"/>
      <c r="G228" s="413"/>
      <c r="H228" s="416"/>
      <c r="I228" s="413"/>
      <c r="J228" s="413"/>
      <c r="K228" s="416"/>
    </row>
    <row r="229" spans="1:11" ht="11.25">
      <c r="A229" s="429"/>
      <c r="B229" s="415" t="s">
        <v>356</v>
      </c>
      <c r="C229" s="429">
        <v>255</v>
      </c>
      <c r="D229" s="443">
        <v>0.4228855721393035</v>
      </c>
      <c r="E229" s="443">
        <v>0.4242928452579035</v>
      </c>
      <c r="F229" s="442">
        <v>23</v>
      </c>
      <c r="G229" s="443">
        <v>0.46938775510204084</v>
      </c>
      <c r="H229" s="444">
        <v>0.4791666666666667</v>
      </c>
      <c r="I229" s="442">
        <v>7</v>
      </c>
      <c r="J229" s="443">
        <v>0.3181818181818182</v>
      </c>
      <c r="K229" s="444">
        <v>0.3181818181818182</v>
      </c>
    </row>
    <row r="230" spans="1:11" ht="11.25">
      <c r="A230" s="429"/>
      <c r="B230" s="415" t="s">
        <v>357</v>
      </c>
      <c r="C230" s="429">
        <v>262</v>
      </c>
      <c r="D230" s="443">
        <v>0.43449419568822556</v>
      </c>
      <c r="E230" s="443">
        <v>0.43594009983361065</v>
      </c>
      <c r="F230" s="442">
        <v>19</v>
      </c>
      <c r="G230" s="443">
        <v>0.3877551020408163</v>
      </c>
      <c r="H230" s="444">
        <v>0.3958333333333333</v>
      </c>
      <c r="I230" s="442">
        <v>14</v>
      </c>
      <c r="J230" s="443">
        <v>0.6363636363636364</v>
      </c>
      <c r="K230" s="444">
        <v>0.6363636363636364</v>
      </c>
    </row>
    <row r="231" spans="1:11" ht="11.25">
      <c r="A231" s="429"/>
      <c r="B231" s="415" t="s">
        <v>358</v>
      </c>
      <c r="C231" s="429">
        <v>76</v>
      </c>
      <c r="D231" s="443">
        <v>0.12603648424543948</v>
      </c>
      <c r="E231" s="443">
        <v>0.1264559068219634</v>
      </c>
      <c r="F231" s="442">
        <v>3</v>
      </c>
      <c r="G231" s="443">
        <v>0.061224489795918366</v>
      </c>
      <c r="H231" s="444">
        <v>0.0625</v>
      </c>
      <c r="I231" s="442">
        <v>1</v>
      </c>
      <c r="J231" s="443">
        <v>0.045454545454545456</v>
      </c>
      <c r="K231" s="444">
        <v>0.045454545454545456</v>
      </c>
    </row>
    <row r="232" spans="1:11" ht="11.25">
      <c r="A232" s="429"/>
      <c r="B232" s="415" t="s">
        <v>359</v>
      </c>
      <c r="C232" s="429">
        <v>6</v>
      </c>
      <c r="D232" s="443">
        <v>0.009950248756218905</v>
      </c>
      <c r="E232" s="443">
        <v>0.009983361064891847</v>
      </c>
      <c r="F232" s="442">
        <v>2</v>
      </c>
      <c r="G232" s="443">
        <v>0.04081632653061224</v>
      </c>
      <c r="H232" s="444">
        <v>0.041666666666666664</v>
      </c>
      <c r="I232" s="442">
        <v>0</v>
      </c>
      <c r="J232" s="443">
        <v>0</v>
      </c>
      <c r="K232" s="444">
        <v>0</v>
      </c>
    </row>
    <row r="233" spans="1:11" ht="11.25">
      <c r="A233" s="429"/>
      <c r="B233" s="415" t="s">
        <v>360</v>
      </c>
      <c r="C233" s="429">
        <v>2</v>
      </c>
      <c r="D233" s="443">
        <v>0.003316749585406302</v>
      </c>
      <c r="E233" s="443">
        <v>0.0033277870216306157</v>
      </c>
      <c r="F233" s="442">
        <v>1</v>
      </c>
      <c r="G233" s="443">
        <v>0.02040816326530612</v>
      </c>
      <c r="H233" s="444">
        <v>0.020833333333333332</v>
      </c>
      <c r="I233" s="442">
        <v>0</v>
      </c>
      <c r="J233" s="443">
        <v>0</v>
      </c>
      <c r="K233" s="444">
        <v>0</v>
      </c>
    </row>
    <row r="234" spans="1:11" ht="11.25">
      <c r="A234" s="432"/>
      <c r="B234" s="419" t="s">
        <v>104</v>
      </c>
      <c r="C234" s="432">
        <v>2</v>
      </c>
      <c r="D234" s="446">
        <v>0.003316749585406302</v>
      </c>
      <c r="E234" s="435" t="s">
        <v>105</v>
      </c>
      <c r="F234" s="445">
        <v>1</v>
      </c>
      <c r="G234" s="446">
        <v>0.02040816326530612</v>
      </c>
      <c r="H234" s="436" t="s">
        <v>105</v>
      </c>
      <c r="I234" s="445">
        <v>0</v>
      </c>
      <c r="J234" s="446">
        <v>0</v>
      </c>
      <c r="K234" s="436" t="s">
        <v>105</v>
      </c>
    </row>
    <row r="235" spans="1:11" ht="10.5" customHeight="1">
      <c r="A235" s="448" t="s">
        <v>379</v>
      </c>
      <c r="B235" s="415" t="s">
        <v>380</v>
      </c>
      <c r="C235" s="429"/>
      <c r="D235" s="451"/>
      <c r="E235" s="451"/>
      <c r="F235" s="429"/>
      <c r="G235" s="451"/>
      <c r="H235" s="447"/>
      <c r="I235" s="413"/>
      <c r="J235" s="451"/>
      <c r="K235" s="447"/>
    </row>
    <row r="236" spans="1:11" ht="10.5" customHeight="1">
      <c r="A236" s="429"/>
      <c r="B236" s="415" t="s">
        <v>381</v>
      </c>
      <c r="C236" s="429"/>
      <c r="D236" s="413"/>
      <c r="E236" s="413"/>
      <c r="F236" s="429"/>
      <c r="G236" s="413"/>
      <c r="H236" s="416"/>
      <c r="I236" s="413"/>
      <c r="J236" s="413"/>
      <c r="K236" s="416"/>
    </row>
    <row r="237" spans="1:11" ht="11.25">
      <c r="A237" s="429"/>
      <c r="B237" s="415" t="s">
        <v>356</v>
      </c>
      <c r="C237" s="429">
        <v>255</v>
      </c>
      <c r="D237" s="443">
        <v>0.4228855721393035</v>
      </c>
      <c r="E237" s="443">
        <v>0.42358803986710963</v>
      </c>
      <c r="F237" s="442">
        <v>16</v>
      </c>
      <c r="G237" s="443">
        <v>0.32653061224489793</v>
      </c>
      <c r="H237" s="444">
        <v>0.32653061224489793</v>
      </c>
      <c r="I237" s="442">
        <v>10</v>
      </c>
      <c r="J237" s="443">
        <v>0.45454545454545453</v>
      </c>
      <c r="K237" s="444">
        <v>0.45454545454545453</v>
      </c>
    </row>
    <row r="238" spans="1:11" ht="11.25">
      <c r="A238" s="429"/>
      <c r="B238" s="415" t="s">
        <v>357</v>
      </c>
      <c r="C238" s="429">
        <v>261</v>
      </c>
      <c r="D238" s="443">
        <v>0.43283582089552236</v>
      </c>
      <c r="E238" s="443">
        <v>0.4335548172757475</v>
      </c>
      <c r="F238" s="442">
        <v>22</v>
      </c>
      <c r="G238" s="443">
        <v>0.4489795918367347</v>
      </c>
      <c r="H238" s="444">
        <v>0.4489795918367347</v>
      </c>
      <c r="I238" s="442">
        <v>10</v>
      </c>
      <c r="J238" s="443">
        <v>0.45454545454545453</v>
      </c>
      <c r="K238" s="444">
        <v>0.45454545454545453</v>
      </c>
    </row>
    <row r="239" spans="1:11" ht="11.25">
      <c r="A239" s="429"/>
      <c r="B239" s="415" t="s">
        <v>358</v>
      </c>
      <c r="C239" s="429">
        <v>74</v>
      </c>
      <c r="D239" s="443">
        <v>0.12271973466003316</v>
      </c>
      <c r="E239" s="443">
        <v>0.12292358803986711</v>
      </c>
      <c r="F239" s="442">
        <v>11</v>
      </c>
      <c r="G239" s="443">
        <v>0.22448979591836735</v>
      </c>
      <c r="H239" s="444">
        <v>0.22448979591836735</v>
      </c>
      <c r="I239" s="442">
        <v>2</v>
      </c>
      <c r="J239" s="443">
        <v>0.09090909090909091</v>
      </c>
      <c r="K239" s="444">
        <v>0.09090909090909091</v>
      </c>
    </row>
    <row r="240" spans="1:11" ht="11.25">
      <c r="A240" s="429"/>
      <c r="B240" s="415" t="s">
        <v>359</v>
      </c>
      <c r="C240" s="429">
        <v>11</v>
      </c>
      <c r="D240" s="443">
        <v>0.01824212271973466</v>
      </c>
      <c r="E240" s="443">
        <v>0.018272425249169437</v>
      </c>
      <c r="F240" s="442">
        <v>0</v>
      </c>
      <c r="G240" s="443">
        <v>0</v>
      </c>
      <c r="H240" s="444">
        <v>0</v>
      </c>
      <c r="I240" s="442">
        <v>0</v>
      </c>
      <c r="J240" s="443">
        <v>0</v>
      </c>
      <c r="K240" s="444">
        <v>0</v>
      </c>
    </row>
    <row r="241" spans="1:11" ht="11.25">
      <c r="A241" s="429"/>
      <c r="B241" s="415" t="s">
        <v>360</v>
      </c>
      <c r="C241" s="429">
        <v>1</v>
      </c>
      <c r="D241" s="443">
        <v>0.001658374792703151</v>
      </c>
      <c r="E241" s="443">
        <v>0.0016611295681063123</v>
      </c>
      <c r="F241" s="442">
        <v>0</v>
      </c>
      <c r="G241" s="443">
        <v>0</v>
      </c>
      <c r="H241" s="444">
        <v>0</v>
      </c>
      <c r="I241" s="442">
        <v>0</v>
      </c>
      <c r="J241" s="443">
        <v>0</v>
      </c>
      <c r="K241" s="444">
        <v>0</v>
      </c>
    </row>
    <row r="242" spans="1:11" ht="11.25">
      <c r="A242" s="432"/>
      <c r="B242" s="419" t="s">
        <v>104</v>
      </c>
      <c r="C242" s="432">
        <v>1</v>
      </c>
      <c r="D242" s="446">
        <v>0.001658374792703151</v>
      </c>
      <c r="E242" s="435" t="s">
        <v>105</v>
      </c>
      <c r="F242" s="445">
        <v>0</v>
      </c>
      <c r="G242" s="446">
        <v>0</v>
      </c>
      <c r="H242" s="436" t="s">
        <v>105</v>
      </c>
      <c r="I242" s="445">
        <v>0</v>
      </c>
      <c r="J242" s="446">
        <v>0</v>
      </c>
      <c r="K242" s="436" t="s">
        <v>105</v>
      </c>
    </row>
    <row r="243" spans="1:11" ht="9.75" customHeight="1">
      <c r="A243" s="427" t="s">
        <v>343</v>
      </c>
      <c r="B243" s="407"/>
      <c r="C243" s="407"/>
      <c r="D243" s="449"/>
      <c r="E243" s="449"/>
      <c r="F243" s="407"/>
      <c r="G243" s="449"/>
      <c r="H243" s="449"/>
      <c r="I243" s="407"/>
      <c r="J243" s="449"/>
      <c r="K243" s="450"/>
    </row>
    <row r="244" spans="1:11" ht="9.75" customHeight="1">
      <c r="A244" s="674" t="s">
        <v>325</v>
      </c>
      <c r="B244" s="675"/>
      <c r="C244" s="418"/>
      <c r="D244" s="418"/>
      <c r="E244" s="418"/>
      <c r="F244" s="418"/>
      <c r="G244" s="418"/>
      <c r="H244" s="418"/>
      <c r="I244" s="418"/>
      <c r="J244" s="418"/>
      <c r="K244" s="433"/>
    </row>
    <row r="247" spans="2:33" ht="11.25">
      <c r="B247" s="421"/>
      <c r="C247" s="421"/>
      <c r="D247" s="421"/>
      <c r="N247" s="421"/>
      <c r="O247" s="421"/>
      <c r="P247" s="421"/>
      <c r="AB247" s="421"/>
      <c r="AC247" s="421"/>
      <c r="AD247" s="421"/>
      <c r="AE247" s="421"/>
      <c r="AF247" s="421"/>
      <c r="AG247" s="421"/>
    </row>
  </sheetData>
  <mergeCells count="1">
    <mergeCell ref="A244:B244"/>
  </mergeCells>
  <printOptions horizontalCentered="1"/>
  <pageMargins left="0.22" right="0.23" top="0.33" bottom="0.31" header="0.5" footer="0.31"/>
  <pageSetup horizontalDpi="300" verticalDpi="300" orientation="landscape" r:id="rId2"/>
  <headerFooter alignWithMargins="0">
    <oddFooter xml:space="preserve">&amp;C </oddFooter>
  </headerFooter>
  <rowBreaks count="2" manualBreakCount="2">
    <brk id="47" max="10" man="1"/>
    <brk id="145" max="10" man="1"/>
  </rowBreaks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6"/>
  <sheetViews>
    <sheetView showGridLines="0" workbookViewId="0" topLeftCell="A1">
      <selection activeCell="C102" sqref="C102"/>
    </sheetView>
  </sheetViews>
  <sheetFormatPr defaultColWidth="9.140625" defaultRowHeight="12.75"/>
  <cols>
    <col min="1" max="1" width="4.57421875" style="489" customWidth="1"/>
    <col min="2" max="2" width="28.00390625" style="489" customWidth="1"/>
    <col min="3" max="3" width="7.57421875" style="489" customWidth="1"/>
    <col min="4" max="4" width="14.00390625" style="489" customWidth="1"/>
    <col min="5" max="5" width="13.00390625" style="489" customWidth="1"/>
    <col min="6" max="6" width="7.57421875" style="489" customWidth="1"/>
    <col min="7" max="8" width="14.00390625" style="489" customWidth="1"/>
    <col min="9" max="9" width="7.57421875" style="489" customWidth="1"/>
    <col min="10" max="11" width="14.00390625" style="489" customWidth="1"/>
    <col min="12" max="12" width="8.00390625" style="489" customWidth="1"/>
    <col min="13" max="13" width="3.57421875" style="489" customWidth="1"/>
    <col min="14" max="14" width="28.421875" style="489" customWidth="1"/>
    <col min="15" max="15" width="8.00390625" style="489" customWidth="1"/>
    <col min="16" max="17" width="11.28125" style="489" customWidth="1"/>
    <col min="18" max="16384" width="8.00390625" style="489" customWidth="1"/>
  </cols>
  <sheetData>
    <row r="1" spans="1:17" ht="12.75">
      <c r="A1" s="485" t="s">
        <v>386</v>
      </c>
      <c r="B1" s="486"/>
      <c r="C1" s="486"/>
      <c r="D1" s="486"/>
      <c r="E1" s="486"/>
      <c r="F1" s="487"/>
      <c r="G1" s="487"/>
      <c r="H1" s="487"/>
      <c r="I1" s="487"/>
      <c r="J1" s="487"/>
      <c r="K1" s="488" t="s">
        <v>387</v>
      </c>
      <c r="N1" s="490"/>
      <c r="O1" s="490"/>
      <c r="P1" s="490"/>
      <c r="Q1" s="490"/>
    </row>
    <row r="2" spans="1:17" ht="12.75">
      <c r="A2" s="491" t="s">
        <v>388</v>
      </c>
      <c r="B2" s="492"/>
      <c r="C2" s="492"/>
      <c r="D2" s="492"/>
      <c r="E2" s="492"/>
      <c r="F2" s="493"/>
      <c r="G2" s="493"/>
      <c r="H2" s="493"/>
      <c r="I2" s="493"/>
      <c r="J2" s="493"/>
      <c r="K2" s="494"/>
      <c r="N2" s="490"/>
      <c r="O2" s="490"/>
      <c r="P2" s="490"/>
      <c r="Q2" s="490"/>
    </row>
    <row r="3" spans="1:17" ht="12.75">
      <c r="A3" s="122" t="s">
        <v>389</v>
      </c>
      <c r="B3" s="124"/>
      <c r="C3" s="492"/>
      <c r="D3" s="492"/>
      <c r="E3" s="492"/>
      <c r="F3" s="493"/>
      <c r="G3" s="493"/>
      <c r="H3" s="493"/>
      <c r="I3" s="493"/>
      <c r="J3" s="493"/>
      <c r="K3" s="494"/>
      <c r="N3" s="490"/>
      <c r="O3" s="490"/>
      <c r="P3" s="490"/>
      <c r="Q3" s="490"/>
    </row>
    <row r="4" spans="1:12" ht="12.75">
      <c r="A4" s="495" t="s">
        <v>88</v>
      </c>
      <c r="B4" s="496"/>
      <c r="C4" s="497"/>
      <c r="D4" s="497"/>
      <c r="E4" s="497"/>
      <c r="F4" s="497"/>
      <c r="G4" s="497"/>
      <c r="H4" s="498"/>
      <c r="I4" s="498"/>
      <c r="J4" s="498"/>
      <c r="K4" s="499"/>
      <c r="L4" s="490"/>
    </row>
    <row r="5" spans="1:19" ht="11.25">
      <c r="A5" s="500"/>
      <c r="B5" s="487"/>
      <c r="C5" s="501"/>
      <c r="D5" s="502" t="s">
        <v>15</v>
      </c>
      <c r="E5" s="503" t="s">
        <v>15</v>
      </c>
      <c r="F5" s="500"/>
      <c r="G5" s="504"/>
      <c r="H5" s="502"/>
      <c r="I5" s="502"/>
      <c r="J5" s="502"/>
      <c r="K5" s="503"/>
      <c r="L5" s="505"/>
      <c r="N5" s="490"/>
      <c r="O5" s="490"/>
      <c r="P5" s="505"/>
      <c r="Q5" s="505"/>
      <c r="R5" s="505"/>
      <c r="S5" s="505"/>
    </row>
    <row r="6" spans="1:20" ht="11.25">
      <c r="A6" s="506" t="s">
        <v>93</v>
      </c>
      <c r="B6" s="507"/>
      <c r="C6" s="508"/>
      <c r="D6" s="509" t="s">
        <v>94</v>
      </c>
      <c r="E6" s="510" t="s">
        <v>95</v>
      </c>
      <c r="F6" s="508"/>
      <c r="G6" s="507"/>
      <c r="H6" s="509"/>
      <c r="I6" s="509"/>
      <c r="J6" s="509"/>
      <c r="K6" s="510"/>
      <c r="L6" s="505"/>
      <c r="P6" s="505"/>
      <c r="Q6" s="505"/>
      <c r="R6" s="505"/>
      <c r="S6" s="505"/>
      <c r="T6" s="505"/>
    </row>
    <row r="7" spans="1:19" ht="11.25">
      <c r="A7" s="511"/>
      <c r="B7" s="497"/>
      <c r="C7" s="512" t="s">
        <v>14</v>
      </c>
      <c r="D7" s="513" t="s">
        <v>96</v>
      </c>
      <c r="E7" s="514" t="s">
        <v>96</v>
      </c>
      <c r="F7" s="508"/>
      <c r="G7" s="507"/>
      <c r="H7" s="509"/>
      <c r="I7" s="509"/>
      <c r="J7" s="509"/>
      <c r="K7" s="510"/>
      <c r="L7" s="505"/>
      <c r="O7" s="505"/>
      <c r="P7" s="505"/>
      <c r="Q7" s="505"/>
      <c r="R7" s="505"/>
      <c r="S7" s="505"/>
    </row>
    <row r="8" spans="1:17" ht="11.25">
      <c r="A8" s="515"/>
      <c r="B8" s="516" t="s">
        <v>97</v>
      </c>
      <c r="C8" s="517">
        <v>676</v>
      </c>
      <c r="D8" s="518">
        <v>1</v>
      </c>
      <c r="E8" s="519"/>
      <c r="F8" s="508"/>
      <c r="G8" s="507"/>
      <c r="H8" s="507"/>
      <c r="I8" s="507"/>
      <c r="J8" s="507"/>
      <c r="K8" s="494"/>
      <c r="P8" s="520"/>
      <c r="Q8" s="520"/>
    </row>
    <row r="9" spans="1:16" ht="10.5" customHeight="1">
      <c r="A9" s="521" t="s">
        <v>390</v>
      </c>
      <c r="B9" s="493" t="s">
        <v>391</v>
      </c>
      <c r="C9" s="521"/>
      <c r="D9" s="522"/>
      <c r="E9" s="494"/>
      <c r="F9" s="508"/>
      <c r="G9" s="507"/>
      <c r="H9" s="507"/>
      <c r="I9" s="507"/>
      <c r="J9" s="507"/>
      <c r="K9" s="494"/>
      <c r="N9" s="490"/>
      <c r="O9" s="490"/>
      <c r="P9" s="520"/>
    </row>
    <row r="10" spans="1:11" ht="10.5" customHeight="1">
      <c r="A10" s="508"/>
      <c r="B10" s="493" t="s">
        <v>392</v>
      </c>
      <c r="C10" s="508"/>
      <c r="D10" s="507"/>
      <c r="E10" s="494"/>
      <c r="F10" s="508"/>
      <c r="G10" s="507"/>
      <c r="H10" s="507"/>
      <c r="I10" s="507"/>
      <c r="J10" s="507"/>
      <c r="K10" s="494"/>
    </row>
    <row r="11" spans="1:17" ht="10.5" customHeight="1">
      <c r="A11" s="508"/>
      <c r="B11" s="493" t="s">
        <v>393</v>
      </c>
      <c r="C11" s="521">
        <v>188</v>
      </c>
      <c r="D11" s="522">
        <v>0.2781065088757396</v>
      </c>
      <c r="E11" s="523">
        <v>0.2785185185185185</v>
      </c>
      <c r="F11" s="508"/>
      <c r="G11" s="507"/>
      <c r="H11" s="507"/>
      <c r="I11" s="507"/>
      <c r="J11" s="507"/>
      <c r="K11" s="494"/>
      <c r="P11" s="520"/>
      <c r="Q11" s="520"/>
    </row>
    <row r="12" spans="1:17" ht="10.5" customHeight="1">
      <c r="A12" s="508"/>
      <c r="B12" s="493" t="s">
        <v>394</v>
      </c>
      <c r="C12" s="521">
        <v>349</v>
      </c>
      <c r="D12" s="522">
        <v>0.5162721893491125</v>
      </c>
      <c r="E12" s="523">
        <v>0.5170370370370371</v>
      </c>
      <c r="F12" s="508"/>
      <c r="G12" s="507"/>
      <c r="H12" s="507"/>
      <c r="I12" s="507"/>
      <c r="J12" s="507"/>
      <c r="K12" s="494"/>
      <c r="P12" s="520"/>
      <c r="Q12" s="520"/>
    </row>
    <row r="13" spans="1:17" ht="10.5" customHeight="1">
      <c r="A13" s="508"/>
      <c r="B13" s="493" t="s">
        <v>395</v>
      </c>
      <c r="C13" s="521">
        <v>109</v>
      </c>
      <c r="D13" s="522">
        <v>0.16124260355029585</v>
      </c>
      <c r="E13" s="523">
        <v>0.16148148148148148</v>
      </c>
      <c r="F13" s="508"/>
      <c r="G13" s="507"/>
      <c r="H13" s="507"/>
      <c r="I13" s="507"/>
      <c r="J13" s="507"/>
      <c r="K13" s="494"/>
      <c r="P13" s="520"/>
      <c r="Q13" s="520"/>
    </row>
    <row r="14" spans="1:17" ht="10.5" customHeight="1">
      <c r="A14" s="508"/>
      <c r="B14" s="493" t="s">
        <v>396</v>
      </c>
      <c r="C14" s="521">
        <v>29</v>
      </c>
      <c r="D14" s="522">
        <v>0.042899408284023666</v>
      </c>
      <c r="E14" s="523">
        <v>0.04296296296296296</v>
      </c>
      <c r="F14" s="508"/>
      <c r="G14" s="507"/>
      <c r="H14" s="507"/>
      <c r="I14" s="507"/>
      <c r="J14" s="507"/>
      <c r="K14" s="494"/>
      <c r="P14" s="520"/>
      <c r="Q14" s="520"/>
    </row>
    <row r="15" spans="1:17" ht="10.5" customHeight="1">
      <c r="A15" s="511"/>
      <c r="B15" s="498" t="s">
        <v>243</v>
      </c>
      <c r="C15" s="524">
        <v>1</v>
      </c>
      <c r="D15" s="525">
        <v>0.0014792899408284023</v>
      </c>
      <c r="E15" s="514" t="s">
        <v>105</v>
      </c>
      <c r="F15" s="508"/>
      <c r="G15" s="507"/>
      <c r="H15" s="507"/>
      <c r="I15" s="507"/>
      <c r="J15" s="507"/>
      <c r="K15" s="494"/>
      <c r="P15" s="520"/>
      <c r="Q15" s="520"/>
    </row>
    <row r="16" spans="1:16" ht="10.5" customHeight="1">
      <c r="A16" s="521" t="s">
        <v>397</v>
      </c>
      <c r="B16" s="493" t="s">
        <v>398</v>
      </c>
      <c r="C16" s="521"/>
      <c r="D16" s="522"/>
      <c r="E16" s="526"/>
      <c r="F16" s="508"/>
      <c r="G16" s="507"/>
      <c r="H16" s="507"/>
      <c r="I16" s="507"/>
      <c r="J16" s="507"/>
      <c r="K16" s="494"/>
      <c r="N16" s="490"/>
      <c r="O16" s="490"/>
      <c r="P16" s="520"/>
    </row>
    <row r="17" spans="1:11" ht="10.5" customHeight="1">
      <c r="A17" s="508"/>
      <c r="B17" s="493" t="s">
        <v>399</v>
      </c>
      <c r="C17" s="508"/>
      <c r="D17" s="507"/>
      <c r="E17" s="494"/>
      <c r="F17" s="508"/>
      <c r="G17" s="507"/>
      <c r="H17" s="507"/>
      <c r="I17" s="507"/>
      <c r="J17" s="507"/>
      <c r="K17" s="494"/>
    </row>
    <row r="18" spans="1:17" ht="10.5" customHeight="1">
      <c r="A18" s="508"/>
      <c r="B18" s="493" t="s">
        <v>393</v>
      </c>
      <c r="C18" s="521">
        <v>147</v>
      </c>
      <c r="D18" s="522">
        <v>0.21745562130177515</v>
      </c>
      <c r="E18" s="523">
        <v>0.21842496285289748</v>
      </c>
      <c r="F18" s="508"/>
      <c r="G18" s="507"/>
      <c r="H18" s="507"/>
      <c r="I18" s="507"/>
      <c r="J18" s="507"/>
      <c r="K18" s="494"/>
      <c r="P18" s="520"/>
      <c r="Q18" s="520"/>
    </row>
    <row r="19" spans="1:17" ht="10.5" customHeight="1">
      <c r="A19" s="508"/>
      <c r="B19" s="493" t="s">
        <v>394</v>
      </c>
      <c r="C19" s="521">
        <v>318</v>
      </c>
      <c r="D19" s="522">
        <v>0.47041420118343197</v>
      </c>
      <c r="E19" s="523">
        <v>0.4725111441307578</v>
      </c>
      <c r="F19" s="508"/>
      <c r="G19" s="507"/>
      <c r="H19" s="507"/>
      <c r="I19" s="507"/>
      <c r="J19" s="507"/>
      <c r="K19" s="494"/>
      <c r="P19" s="520"/>
      <c r="Q19" s="520"/>
    </row>
    <row r="20" spans="1:17" ht="10.5" customHeight="1">
      <c r="A20" s="508"/>
      <c r="B20" s="493" t="s">
        <v>395</v>
      </c>
      <c r="C20" s="521">
        <v>163</v>
      </c>
      <c r="D20" s="522">
        <v>0.2411242603550296</v>
      </c>
      <c r="E20" s="523">
        <v>0.24219910846953938</v>
      </c>
      <c r="F20" s="508"/>
      <c r="G20" s="507"/>
      <c r="H20" s="507"/>
      <c r="I20" s="507"/>
      <c r="J20" s="507"/>
      <c r="K20" s="494"/>
      <c r="P20" s="520"/>
      <c r="Q20" s="520"/>
    </row>
    <row r="21" spans="1:17" ht="10.5" customHeight="1">
      <c r="A21" s="508"/>
      <c r="B21" s="493" t="s">
        <v>396</v>
      </c>
      <c r="C21" s="521">
        <v>45</v>
      </c>
      <c r="D21" s="522">
        <v>0.06656804733727811</v>
      </c>
      <c r="E21" s="523">
        <v>0.06686478454680535</v>
      </c>
      <c r="F21" s="508"/>
      <c r="G21" s="507"/>
      <c r="H21" s="507"/>
      <c r="I21" s="507"/>
      <c r="J21" s="507"/>
      <c r="K21" s="494"/>
      <c r="P21" s="520"/>
      <c r="Q21" s="520"/>
    </row>
    <row r="22" spans="1:17" ht="10.5" customHeight="1">
      <c r="A22" s="511"/>
      <c r="B22" s="498" t="s">
        <v>243</v>
      </c>
      <c r="C22" s="524">
        <v>3</v>
      </c>
      <c r="D22" s="525">
        <v>0.004437869822485207</v>
      </c>
      <c r="E22" s="514" t="s">
        <v>105</v>
      </c>
      <c r="F22" s="508"/>
      <c r="G22" s="507"/>
      <c r="H22" s="507"/>
      <c r="I22" s="507"/>
      <c r="J22" s="507"/>
      <c r="K22" s="494"/>
      <c r="P22" s="520"/>
      <c r="Q22" s="505"/>
    </row>
    <row r="23" spans="1:16" ht="10.5" customHeight="1">
      <c r="A23" s="521" t="s">
        <v>400</v>
      </c>
      <c r="B23" s="493" t="s">
        <v>398</v>
      </c>
      <c r="C23" s="521"/>
      <c r="D23" s="522"/>
      <c r="E23" s="526"/>
      <c r="F23" s="508"/>
      <c r="G23" s="507"/>
      <c r="H23" s="507"/>
      <c r="I23" s="507"/>
      <c r="J23" s="507"/>
      <c r="K23" s="494"/>
      <c r="N23" s="490"/>
      <c r="O23" s="490"/>
      <c r="P23" s="520"/>
    </row>
    <row r="24" spans="1:11" ht="10.5" customHeight="1">
      <c r="A24" s="508"/>
      <c r="B24" s="493" t="s">
        <v>401</v>
      </c>
      <c r="C24" s="508"/>
      <c r="D24" s="507"/>
      <c r="E24" s="494"/>
      <c r="F24" s="508"/>
      <c r="G24" s="507"/>
      <c r="H24" s="507"/>
      <c r="I24" s="507"/>
      <c r="J24" s="507"/>
      <c r="K24" s="494"/>
    </row>
    <row r="25" spans="1:17" ht="10.5" customHeight="1">
      <c r="A25" s="508"/>
      <c r="B25" s="493" t="s">
        <v>393</v>
      </c>
      <c r="C25" s="521">
        <v>175</v>
      </c>
      <c r="D25" s="522">
        <v>0.2588757396449704</v>
      </c>
      <c r="E25" s="523">
        <v>0.2604166666666667</v>
      </c>
      <c r="F25" s="508"/>
      <c r="G25" s="507"/>
      <c r="H25" s="507"/>
      <c r="I25" s="507"/>
      <c r="J25" s="507"/>
      <c r="K25" s="494"/>
      <c r="P25" s="520"/>
      <c r="Q25" s="520"/>
    </row>
    <row r="26" spans="1:17" ht="10.5" customHeight="1">
      <c r="A26" s="508"/>
      <c r="B26" s="493" t="s">
        <v>394</v>
      </c>
      <c r="C26" s="521">
        <v>359</v>
      </c>
      <c r="D26" s="522">
        <v>0.5310650887573964</v>
      </c>
      <c r="E26" s="523">
        <v>0.5342261904761905</v>
      </c>
      <c r="F26" s="508"/>
      <c r="G26" s="507"/>
      <c r="H26" s="507"/>
      <c r="I26" s="507"/>
      <c r="J26" s="507"/>
      <c r="K26" s="494"/>
      <c r="P26" s="520"/>
      <c r="Q26" s="520"/>
    </row>
    <row r="27" spans="1:17" ht="10.5" customHeight="1">
      <c r="A27" s="508"/>
      <c r="B27" s="493" t="s">
        <v>395</v>
      </c>
      <c r="C27" s="521">
        <v>121</v>
      </c>
      <c r="D27" s="522">
        <v>0.17899408284023668</v>
      </c>
      <c r="E27" s="523">
        <v>0.1800595238095238</v>
      </c>
      <c r="F27" s="508"/>
      <c r="G27" s="507"/>
      <c r="H27" s="507"/>
      <c r="I27" s="507"/>
      <c r="J27" s="507"/>
      <c r="K27" s="494"/>
      <c r="P27" s="520"/>
      <c r="Q27" s="520"/>
    </row>
    <row r="28" spans="1:17" ht="10.5" customHeight="1">
      <c r="A28" s="508"/>
      <c r="B28" s="493" t="s">
        <v>396</v>
      </c>
      <c r="C28" s="521">
        <v>17</v>
      </c>
      <c r="D28" s="522">
        <v>0.02514792899408284</v>
      </c>
      <c r="E28" s="523">
        <v>0.025297619047619048</v>
      </c>
      <c r="F28" s="508"/>
      <c r="G28" s="507"/>
      <c r="H28" s="507"/>
      <c r="I28" s="507"/>
      <c r="J28" s="507"/>
      <c r="K28" s="494"/>
      <c r="P28" s="520"/>
      <c r="Q28" s="520"/>
    </row>
    <row r="29" spans="1:17" ht="10.5" customHeight="1">
      <c r="A29" s="511"/>
      <c r="B29" s="498" t="s">
        <v>243</v>
      </c>
      <c r="C29" s="524">
        <v>4</v>
      </c>
      <c r="D29" s="525">
        <v>0.005917159763313609</v>
      </c>
      <c r="E29" s="514" t="s">
        <v>105</v>
      </c>
      <c r="F29" s="508"/>
      <c r="G29" s="507"/>
      <c r="H29" s="507"/>
      <c r="I29" s="507"/>
      <c r="J29" s="507"/>
      <c r="K29" s="494"/>
      <c r="P29" s="520"/>
      <c r="Q29" s="505"/>
    </row>
    <row r="30" spans="1:16" ht="10.5" customHeight="1">
      <c r="A30" s="527">
        <v>24</v>
      </c>
      <c r="B30" s="493" t="s">
        <v>402</v>
      </c>
      <c r="C30" s="521"/>
      <c r="D30" s="522"/>
      <c r="E30" s="526"/>
      <c r="F30" s="508"/>
      <c r="G30" s="507"/>
      <c r="H30" s="507"/>
      <c r="I30" s="507"/>
      <c r="J30" s="507"/>
      <c r="K30" s="494"/>
      <c r="N30" s="490"/>
      <c r="O30" s="490"/>
      <c r="P30" s="520"/>
    </row>
    <row r="31" spans="1:17" ht="10.5" customHeight="1">
      <c r="A31" s="508"/>
      <c r="B31" s="493" t="s">
        <v>393</v>
      </c>
      <c r="C31" s="521">
        <v>243</v>
      </c>
      <c r="D31" s="522">
        <v>0.3594674556213018</v>
      </c>
      <c r="E31" s="523">
        <v>0.3610698365527489</v>
      </c>
      <c r="F31" s="508"/>
      <c r="G31" s="507"/>
      <c r="H31" s="507"/>
      <c r="I31" s="507"/>
      <c r="J31" s="507"/>
      <c r="K31" s="494"/>
      <c r="P31" s="520"/>
      <c r="Q31" s="520"/>
    </row>
    <row r="32" spans="1:17" ht="10.5" customHeight="1">
      <c r="A32" s="508"/>
      <c r="B32" s="493" t="s">
        <v>394</v>
      </c>
      <c r="C32" s="521">
        <v>335</v>
      </c>
      <c r="D32" s="522">
        <v>0.49556213017751477</v>
      </c>
      <c r="E32" s="523">
        <v>0.49777117384843983</v>
      </c>
      <c r="F32" s="508"/>
      <c r="G32" s="507"/>
      <c r="H32" s="507"/>
      <c r="I32" s="507"/>
      <c r="J32" s="507"/>
      <c r="K32" s="494"/>
      <c r="P32" s="520"/>
      <c r="Q32" s="520"/>
    </row>
    <row r="33" spans="1:17" ht="10.5" customHeight="1">
      <c r="A33" s="508"/>
      <c r="B33" s="493" t="s">
        <v>395</v>
      </c>
      <c r="C33" s="521">
        <v>80</v>
      </c>
      <c r="D33" s="522">
        <v>0.11834319526627218</v>
      </c>
      <c r="E33" s="523">
        <v>0.1188707280832095</v>
      </c>
      <c r="F33" s="508"/>
      <c r="G33" s="507"/>
      <c r="H33" s="507"/>
      <c r="I33" s="507"/>
      <c r="J33" s="507"/>
      <c r="K33" s="494"/>
      <c r="P33" s="520"/>
      <c r="Q33" s="520"/>
    </row>
    <row r="34" spans="1:17" ht="10.5" customHeight="1">
      <c r="A34" s="508"/>
      <c r="B34" s="493" t="s">
        <v>396</v>
      </c>
      <c r="C34" s="521">
        <v>15</v>
      </c>
      <c r="D34" s="522">
        <v>0.022189349112426034</v>
      </c>
      <c r="E34" s="523">
        <v>0.022288261515601784</v>
      </c>
      <c r="F34" s="508"/>
      <c r="G34" s="507"/>
      <c r="H34" s="507"/>
      <c r="I34" s="507"/>
      <c r="J34" s="507"/>
      <c r="K34" s="494"/>
      <c r="P34" s="520"/>
      <c r="Q34" s="520"/>
    </row>
    <row r="35" spans="1:17" ht="10.5" customHeight="1">
      <c r="A35" s="511"/>
      <c r="B35" s="498" t="s">
        <v>243</v>
      </c>
      <c r="C35" s="524">
        <v>3</v>
      </c>
      <c r="D35" s="525">
        <v>0.004437869822485207</v>
      </c>
      <c r="E35" s="514" t="s">
        <v>105</v>
      </c>
      <c r="F35" s="508"/>
      <c r="G35" s="507"/>
      <c r="H35" s="507"/>
      <c r="I35" s="507"/>
      <c r="J35" s="507"/>
      <c r="K35" s="494"/>
      <c r="P35" s="520"/>
      <c r="Q35" s="505"/>
    </row>
    <row r="36" spans="1:16" ht="10.5" customHeight="1">
      <c r="A36" s="527">
        <v>25</v>
      </c>
      <c r="B36" s="493" t="s">
        <v>403</v>
      </c>
      <c r="C36" s="521"/>
      <c r="D36" s="522"/>
      <c r="E36" s="526"/>
      <c r="F36" s="508"/>
      <c r="G36" s="507"/>
      <c r="H36" s="507"/>
      <c r="I36" s="507"/>
      <c r="J36" s="507"/>
      <c r="K36" s="494"/>
      <c r="N36" s="490"/>
      <c r="O36" s="490"/>
      <c r="P36" s="520"/>
    </row>
    <row r="37" spans="1:17" ht="10.5" customHeight="1">
      <c r="A37" s="508"/>
      <c r="B37" s="493" t="s">
        <v>404</v>
      </c>
      <c r="C37" s="521">
        <v>18</v>
      </c>
      <c r="D37" s="522">
        <v>0.026627218934911243</v>
      </c>
      <c r="E37" s="523">
        <v>0.026706231454005934</v>
      </c>
      <c r="F37" s="508"/>
      <c r="G37" s="507"/>
      <c r="H37" s="507"/>
      <c r="I37" s="507"/>
      <c r="J37" s="507"/>
      <c r="K37" s="494"/>
      <c r="P37" s="520"/>
      <c r="Q37" s="520"/>
    </row>
    <row r="38" spans="1:17" ht="10.5" customHeight="1">
      <c r="A38" s="508"/>
      <c r="B38" s="493" t="s">
        <v>405</v>
      </c>
      <c r="C38" s="521">
        <v>610</v>
      </c>
      <c r="D38" s="522">
        <v>0.9023668639053254</v>
      </c>
      <c r="E38" s="523">
        <v>0.9050445103857567</v>
      </c>
      <c r="F38" s="508"/>
      <c r="G38" s="507"/>
      <c r="H38" s="507"/>
      <c r="I38" s="507"/>
      <c r="J38" s="507"/>
      <c r="K38" s="494"/>
      <c r="P38" s="520"/>
      <c r="Q38" s="520"/>
    </row>
    <row r="39" spans="1:17" ht="10.5" customHeight="1">
      <c r="A39" s="508"/>
      <c r="B39" s="493" t="s">
        <v>406</v>
      </c>
      <c r="C39" s="521">
        <v>46</v>
      </c>
      <c r="D39" s="522">
        <v>0.06804733727810651</v>
      </c>
      <c r="E39" s="523">
        <v>0.06824925816023739</v>
      </c>
      <c r="F39" s="508"/>
      <c r="G39" s="507"/>
      <c r="H39" s="507"/>
      <c r="I39" s="507"/>
      <c r="J39" s="507"/>
      <c r="K39" s="494"/>
      <c r="P39" s="520"/>
      <c r="Q39" s="520"/>
    </row>
    <row r="40" spans="1:17" ht="10.5" customHeight="1">
      <c r="A40" s="511"/>
      <c r="B40" s="498" t="s">
        <v>243</v>
      </c>
      <c r="C40" s="524">
        <v>2</v>
      </c>
      <c r="D40" s="525">
        <v>0.0029585798816568047</v>
      </c>
      <c r="E40" s="514" t="s">
        <v>105</v>
      </c>
      <c r="F40" s="508"/>
      <c r="G40" s="507"/>
      <c r="H40" s="507"/>
      <c r="I40" s="507"/>
      <c r="J40" s="507"/>
      <c r="K40" s="494"/>
      <c r="Q40" s="505"/>
    </row>
    <row r="41" spans="1:17" ht="24" customHeight="1">
      <c r="A41" s="500"/>
      <c r="B41" s="493"/>
      <c r="C41" s="493"/>
      <c r="D41" s="522"/>
      <c r="E41" s="528"/>
      <c r="F41" s="507"/>
      <c r="G41" s="507"/>
      <c r="H41" s="507"/>
      <c r="I41" s="507"/>
      <c r="J41" s="507"/>
      <c r="K41" s="494"/>
      <c r="Q41" s="505"/>
    </row>
    <row r="42" spans="1:17" ht="24" customHeight="1">
      <c r="A42" s="508"/>
      <c r="B42" s="493"/>
      <c r="C42" s="493"/>
      <c r="D42" s="522"/>
      <c r="E42" s="509"/>
      <c r="F42" s="507"/>
      <c r="G42" s="507"/>
      <c r="H42" s="507"/>
      <c r="I42" s="507"/>
      <c r="J42" s="507"/>
      <c r="K42" s="494"/>
      <c r="Q42" s="505"/>
    </row>
    <row r="43" spans="1:17" ht="24" customHeight="1">
      <c r="A43" s="508"/>
      <c r="B43" s="493"/>
      <c r="C43" s="493"/>
      <c r="D43" s="522"/>
      <c r="E43" s="509"/>
      <c r="F43" s="507"/>
      <c r="G43" s="507"/>
      <c r="H43" s="507"/>
      <c r="I43" s="507"/>
      <c r="J43" s="507"/>
      <c r="K43" s="494"/>
      <c r="Q43" s="505"/>
    </row>
    <row r="44" spans="1:17" ht="24" customHeight="1">
      <c r="A44" s="511"/>
      <c r="B44" s="498"/>
      <c r="C44" s="498"/>
      <c r="D44" s="525"/>
      <c r="E44" s="513"/>
      <c r="F44" s="497"/>
      <c r="G44" s="497"/>
      <c r="H44" s="497"/>
      <c r="I44" s="497"/>
      <c r="J44" s="497"/>
      <c r="K44" s="529"/>
      <c r="Q44" s="505"/>
    </row>
    <row r="45" spans="1:11" ht="12.75">
      <c r="A45" s="485" t="s">
        <v>386</v>
      </c>
      <c r="B45" s="486"/>
      <c r="C45" s="486"/>
      <c r="D45" s="530"/>
      <c r="E45" s="530"/>
      <c r="F45" s="487"/>
      <c r="G45" s="531"/>
      <c r="H45" s="531"/>
      <c r="I45" s="487"/>
      <c r="J45" s="487"/>
      <c r="K45" s="488" t="s">
        <v>407</v>
      </c>
    </row>
    <row r="46" spans="1:11" ht="12.75">
      <c r="A46" s="491" t="s">
        <v>388</v>
      </c>
      <c r="B46" s="492"/>
      <c r="C46" s="492"/>
      <c r="D46" s="492"/>
      <c r="E46" s="492"/>
      <c r="F46" s="493"/>
      <c r="G46" s="493"/>
      <c r="H46" s="493"/>
      <c r="I46" s="493"/>
      <c r="J46" s="493"/>
      <c r="K46" s="494"/>
    </row>
    <row r="47" spans="1:11" ht="12.75">
      <c r="A47" s="122" t="s">
        <v>389</v>
      </c>
      <c r="B47" s="124"/>
      <c r="C47" s="492"/>
      <c r="D47" s="492"/>
      <c r="E47" s="492"/>
      <c r="F47" s="493"/>
      <c r="G47" s="493"/>
      <c r="H47" s="493"/>
      <c r="I47" s="493"/>
      <c r="J47" s="493"/>
      <c r="K47" s="494"/>
    </row>
    <row r="48" spans="1:11" ht="12.75">
      <c r="A48" s="495" t="s">
        <v>88</v>
      </c>
      <c r="B48" s="496"/>
      <c r="C48" s="497"/>
      <c r="D48" s="497"/>
      <c r="E48" s="497"/>
      <c r="F48" s="497"/>
      <c r="G48" s="497"/>
      <c r="H48" s="498"/>
      <c r="I48" s="498"/>
      <c r="J48" s="498"/>
      <c r="K48" s="499"/>
    </row>
    <row r="49" spans="1:11" ht="12.75">
      <c r="A49" s="508"/>
      <c r="B49" s="532"/>
      <c r="C49" s="533" t="s">
        <v>18</v>
      </c>
      <c r="D49" s="534"/>
      <c r="E49" s="535"/>
      <c r="F49" s="533" t="s">
        <v>17</v>
      </c>
      <c r="G49" s="536"/>
      <c r="H49" s="537"/>
      <c r="I49" s="500"/>
      <c r="J49" s="504"/>
      <c r="K49" s="538"/>
    </row>
    <row r="50" spans="1:11" ht="11.25">
      <c r="A50" s="508"/>
      <c r="B50" s="532"/>
      <c r="C50" s="539"/>
      <c r="D50" s="540" t="s">
        <v>15</v>
      </c>
      <c r="E50" s="540" t="s">
        <v>15</v>
      </c>
      <c r="F50" s="539"/>
      <c r="G50" s="540" t="s">
        <v>15</v>
      </c>
      <c r="H50" s="541" t="s">
        <v>15</v>
      </c>
      <c r="I50" s="508"/>
      <c r="J50" s="507"/>
      <c r="K50" s="494"/>
    </row>
    <row r="51" spans="1:11" ht="11.25">
      <c r="A51" s="506" t="s">
        <v>238</v>
      </c>
      <c r="B51" s="532"/>
      <c r="C51" s="542"/>
      <c r="D51" s="543" t="s">
        <v>94</v>
      </c>
      <c r="E51" s="543" t="s">
        <v>95</v>
      </c>
      <c r="F51" s="542"/>
      <c r="G51" s="543" t="s">
        <v>94</v>
      </c>
      <c r="H51" s="544" t="s">
        <v>95</v>
      </c>
      <c r="I51" s="508"/>
      <c r="J51" s="507"/>
      <c r="K51" s="494"/>
    </row>
    <row r="52" spans="1:11" ht="11.25">
      <c r="A52" s="511"/>
      <c r="B52" s="545"/>
      <c r="C52" s="546" t="s">
        <v>14</v>
      </c>
      <c r="D52" s="547" t="s">
        <v>96</v>
      </c>
      <c r="E52" s="547" t="s">
        <v>96</v>
      </c>
      <c r="F52" s="546" t="s">
        <v>14</v>
      </c>
      <c r="G52" s="547" t="s">
        <v>96</v>
      </c>
      <c r="H52" s="548" t="s">
        <v>96</v>
      </c>
      <c r="I52" s="508"/>
      <c r="J52" s="507"/>
      <c r="K52" s="494"/>
    </row>
    <row r="53" spans="1:11" ht="12.75" customHeight="1">
      <c r="A53" s="501" t="s">
        <v>97</v>
      </c>
      <c r="B53" s="487"/>
      <c r="C53" s="501">
        <v>214</v>
      </c>
      <c r="D53" s="531">
        <v>1</v>
      </c>
      <c r="E53" s="549"/>
      <c r="F53" s="487">
        <v>460</v>
      </c>
      <c r="G53" s="531">
        <v>1</v>
      </c>
      <c r="H53" s="538"/>
      <c r="I53" s="508"/>
      <c r="J53" s="507"/>
      <c r="K53" s="494"/>
    </row>
    <row r="54" spans="1:11" ht="2.25" customHeight="1">
      <c r="A54" s="524"/>
      <c r="B54" s="498"/>
      <c r="C54" s="511"/>
      <c r="D54" s="525"/>
      <c r="E54" s="529"/>
      <c r="F54" s="497"/>
      <c r="G54" s="497"/>
      <c r="H54" s="529"/>
      <c r="I54" s="508"/>
      <c r="J54" s="507"/>
      <c r="K54" s="494"/>
    </row>
    <row r="55" spans="1:11" ht="11.25">
      <c r="A55" s="521" t="s">
        <v>390</v>
      </c>
      <c r="B55" s="493" t="s">
        <v>398</v>
      </c>
      <c r="C55" s="521"/>
      <c r="D55" s="522"/>
      <c r="E55" s="494"/>
      <c r="F55" s="507"/>
      <c r="G55" s="507"/>
      <c r="H55" s="494"/>
      <c r="I55" s="508"/>
      <c r="J55" s="507"/>
      <c r="K55" s="494"/>
    </row>
    <row r="56" spans="1:11" ht="11.25">
      <c r="A56" s="508"/>
      <c r="B56" s="493" t="s">
        <v>392</v>
      </c>
      <c r="C56" s="508"/>
      <c r="D56" s="507"/>
      <c r="E56" s="494"/>
      <c r="F56" s="507"/>
      <c r="G56" s="522"/>
      <c r="H56" s="523"/>
      <c r="I56" s="508"/>
      <c r="J56" s="507"/>
      <c r="K56" s="494"/>
    </row>
    <row r="57" spans="1:11" ht="11.25">
      <c r="A57" s="508"/>
      <c r="B57" s="493" t="s">
        <v>393</v>
      </c>
      <c r="C57" s="508">
        <v>58</v>
      </c>
      <c r="D57" s="522">
        <v>0.27102803738317754</v>
      </c>
      <c r="E57" s="523">
        <v>0.27230046948356806</v>
      </c>
      <c r="F57" s="507">
        <v>130</v>
      </c>
      <c r="G57" s="522">
        <v>0.2826086956521739</v>
      </c>
      <c r="H57" s="523">
        <v>0.2826086956521739</v>
      </c>
      <c r="I57" s="508"/>
      <c r="J57" s="507"/>
      <c r="K57" s="494"/>
    </row>
    <row r="58" spans="1:11" ht="11.25">
      <c r="A58" s="508"/>
      <c r="B58" s="493" t="s">
        <v>394</v>
      </c>
      <c r="C58" s="508">
        <v>107</v>
      </c>
      <c r="D58" s="522">
        <v>0.5</v>
      </c>
      <c r="E58" s="523">
        <v>0.5023474178403756</v>
      </c>
      <c r="F58" s="507">
        <v>241</v>
      </c>
      <c r="G58" s="522">
        <v>0.5239130434782608</v>
      </c>
      <c r="H58" s="523">
        <v>0.5239130434782608</v>
      </c>
      <c r="I58" s="508"/>
      <c r="J58" s="507"/>
      <c r="K58" s="494"/>
    </row>
    <row r="59" spans="1:11" ht="11.25">
      <c r="A59" s="508"/>
      <c r="B59" s="493" t="s">
        <v>395</v>
      </c>
      <c r="C59" s="508">
        <v>42</v>
      </c>
      <c r="D59" s="522">
        <v>0.19626168224299065</v>
      </c>
      <c r="E59" s="523">
        <v>0.19718309859154928</v>
      </c>
      <c r="F59" s="507">
        <v>66</v>
      </c>
      <c r="G59" s="522">
        <v>0.14347826086956522</v>
      </c>
      <c r="H59" s="523">
        <v>0.14347826086956522</v>
      </c>
      <c r="I59" s="508"/>
      <c r="J59" s="507"/>
      <c r="K59" s="494"/>
    </row>
    <row r="60" spans="1:11" ht="11.25">
      <c r="A60" s="508"/>
      <c r="B60" s="493" t="s">
        <v>396</v>
      </c>
      <c r="C60" s="508">
        <v>6</v>
      </c>
      <c r="D60" s="522">
        <v>0.028037383177570093</v>
      </c>
      <c r="E60" s="523">
        <v>0.028169014084507043</v>
      </c>
      <c r="F60" s="507">
        <v>23</v>
      </c>
      <c r="G60" s="522">
        <v>0.05</v>
      </c>
      <c r="H60" s="523">
        <v>0.05</v>
      </c>
      <c r="I60" s="508"/>
      <c r="J60" s="507"/>
      <c r="K60" s="494"/>
    </row>
    <row r="61" spans="1:11" ht="11.25">
      <c r="A61" s="511"/>
      <c r="B61" s="498" t="s">
        <v>243</v>
      </c>
      <c r="C61" s="511">
        <v>1</v>
      </c>
      <c r="D61" s="525">
        <v>0.004672897196261682</v>
      </c>
      <c r="E61" s="514" t="s">
        <v>105</v>
      </c>
      <c r="F61" s="497">
        <v>0</v>
      </c>
      <c r="G61" s="525">
        <v>0</v>
      </c>
      <c r="H61" s="514" t="s">
        <v>105</v>
      </c>
      <c r="I61" s="508"/>
      <c r="J61" s="507"/>
      <c r="K61" s="494"/>
    </row>
    <row r="62" spans="1:11" ht="11.25">
      <c r="A62" s="501" t="s">
        <v>397</v>
      </c>
      <c r="B62" s="487" t="s">
        <v>398</v>
      </c>
      <c r="C62" s="501"/>
      <c r="D62" s="550"/>
      <c r="E62" s="551"/>
      <c r="F62" s="504"/>
      <c r="G62" s="550"/>
      <c r="H62" s="551"/>
      <c r="I62" s="508"/>
      <c r="J62" s="507"/>
      <c r="K62" s="494"/>
    </row>
    <row r="63" spans="1:11" ht="11.25">
      <c r="A63" s="508"/>
      <c r="B63" s="493" t="s">
        <v>399</v>
      </c>
      <c r="C63" s="508"/>
      <c r="D63" s="507"/>
      <c r="E63" s="494"/>
      <c r="F63" s="507"/>
      <c r="G63" s="507"/>
      <c r="H63" s="494"/>
      <c r="I63" s="508"/>
      <c r="J63" s="507"/>
      <c r="K63" s="494"/>
    </row>
    <row r="64" spans="1:11" ht="11.25">
      <c r="A64" s="508"/>
      <c r="B64" s="493" t="s">
        <v>393</v>
      </c>
      <c r="C64" s="508">
        <v>43</v>
      </c>
      <c r="D64" s="522">
        <v>0.20093457943925233</v>
      </c>
      <c r="E64" s="523">
        <v>0.2028301886792453</v>
      </c>
      <c r="F64" s="507">
        <v>104</v>
      </c>
      <c r="G64" s="522">
        <v>0.22608695652173913</v>
      </c>
      <c r="H64" s="523">
        <v>0.22657952069716775</v>
      </c>
      <c r="I64" s="508"/>
      <c r="J64" s="507"/>
      <c r="K64" s="494"/>
    </row>
    <row r="65" spans="1:11" ht="11.25">
      <c r="A65" s="508"/>
      <c r="B65" s="493" t="s">
        <v>394</v>
      </c>
      <c r="C65" s="508">
        <v>102</v>
      </c>
      <c r="D65" s="522">
        <v>0.4766355140186916</v>
      </c>
      <c r="E65" s="523">
        <v>0.4811320754716981</v>
      </c>
      <c r="F65" s="507">
        <v>215</v>
      </c>
      <c r="G65" s="522">
        <v>0.4673913043478261</v>
      </c>
      <c r="H65" s="523">
        <v>0.4684095860566449</v>
      </c>
      <c r="I65" s="508"/>
      <c r="J65" s="507"/>
      <c r="K65" s="494"/>
    </row>
    <row r="66" spans="1:11" ht="11.25">
      <c r="A66" s="508"/>
      <c r="B66" s="493" t="s">
        <v>395</v>
      </c>
      <c r="C66" s="508">
        <v>55</v>
      </c>
      <c r="D66" s="522">
        <v>0.2570093457943925</v>
      </c>
      <c r="E66" s="523">
        <v>0.25943396226415094</v>
      </c>
      <c r="F66" s="507">
        <v>107</v>
      </c>
      <c r="G66" s="522">
        <v>0.2326086956521739</v>
      </c>
      <c r="H66" s="523">
        <v>0.23311546840958605</v>
      </c>
      <c r="I66" s="508"/>
      <c r="J66" s="507"/>
      <c r="K66" s="494"/>
    </row>
    <row r="67" spans="1:11" ht="11.25">
      <c r="A67" s="508"/>
      <c r="B67" s="493" t="s">
        <v>396</v>
      </c>
      <c r="C67" s="508">
        <v>12</v>
      </c>
      <c r="D67" s="522">
        <v>0.056074766355140186</v>
      </c>
      <c r="E67" s="523">
        <v>0.05660377358490566</v>
      </c>
      <c r="F67" s="507">
        <v>33</v>
      </c>
      <c r="G67" s="522">
        <v>0.07173913043478261</v>
      </c>
      <c r="H67" s="523">
        <v>0.0718954248366013</v>
      </c>
      <c r="I67" s="508"/>
      <c r="J67" s="507"/>
      <c r="K67" s="494"/>
    </row>
    <row r="68" spans="1:11" ht="11.25">
      <c r="A68" s="511"/>
      <c r="B68" s="498" t="s">
        <v>243</v>
      </c>
      <c r="C68" s="511">
        <v>2</v>
      </c>
      <c r="D68" s="525">
        <v>0.009345794392523364</v>
      </c>
      <c r="E68" s="514" t="s">
        <v>105</v>
      </c>
      <c r="F68" s="497">
        <v>1</v>
      </c>
      <c r="G68" s="525">
        <v>0.002173913043478261</v>
      </c>
      <c r="H68" s="514" t="s">
        <v>105</v>
      </c>
      <c r="I68" s="508"/>
      <c r="J68" s="507"/>
      <c r="K68" s="494"/>
    </row>
    <row r="69" spans="1:11" ht="11.25">
      <c r="A69" s="521" t="s">
        <v>400</v>
      </c>
      <c r="B69" s="493" t="s">
        <v>398</v>
      </c>
      <c r="C69" s="508"/>
      <c r="D69" s="522"/>
      <c r="E69" s="552"/>
      <c r="F69" s="507"/>
      <c r="G69" s="522"/>
      <c r="H69" s="552"/>
      <c r="I69" s="508"/>
      <c r="J69" s="507"/>
      <c r="K69" s="494"/>
    </row>
    <row r="70" spans="1:11" ht="11.25">
      <c r="A70" s="508"/>
      <c r="B70" s="493" t="s">
        <v>401</v>
      </c>
      <c r="C70" s="508"/>
      <c r="D70" s="507"/>
      <c r="E70" s="494"/>
      <c r="F70" s="507"/>
      <c r="G70" s="507"/>
      <c r="H70" s="494"/>
      <c r="I70" s="508"/>
      <c r="J70" s="507"/>
      <c r="K70" s="494"/>
    </row>
    <row r="71" spans="1:11" ht="11.25">
      <c r="A71" s="508"/>
      <c r="B71" s="493" t="s">
        <v>393</v>
      </c>
      <c r="C71" s="508">
        <v>51</v>
      </c>
      <c r="D71" s="522">
        <v>0.2383177570093458</v>
      </c>
      <c r="E71" s="523">
        <v>0.24056603773584906</v>
      </c>
      <c r="F71" s="507">
        <v>124</v>
      </c>
      <c r="G71" s="522">
        <v>0.26956521739130435</v>
      </c>
      <c r="H71" s="523">
        <v>0.27074235807860264</v>
      </c>
      <c r="I71" s="508"/>
      <c r="J71" s="507"/>
      <c r="K71" s="494"/>
    </row>
    <row r="72" spans="1:11" ht="11.25">
      <c r="A72" s="508"/>
      <c r="B72" s="493" t="s">
        <v>394</v>
      </c>
      <c r="C72" s="508">
        <v>112</v>
      </c>
      <c r="D72" s="522">
        <v>0.5233644859813084</v>
      </c>
      <c r="E72" s="523">
        <v>0.5283018867924528</v>
      </c>
      <c r="F72" s="507">
        <v>246</v>
      </c>
      <c r="G72" s="522">
        <v>0.5347826086956522</v>
      </c>
      <c r="H72" s="523">
        <v>0.537117903930131</v>
      </c>
      <c r="I72" s="508"/>
      <c r="J72" s="507"/>
      <c r="K72" s="494"/>
    </row>
    <row r="73" spans="1:11" ht="11.25">
      <c r="A73" s="508"/>
      <c r="B73" s="493" t="s">
        <v>395</v>
      </c>
      <c r="C73" s="508">
        <v>43</v>
      </c>
      <c r="D73" s="522">
        <v>0.20093457943925233</v>
      </c>
      <c r="E73" s="523">
        <v>0.2028301886792453</v>
      </c>
      <c r="F73" s="507">
        <v>77</v>
      </c>
      <c r="G73" s="522">
        <v>0.1673913043478261</v>
      </c>
      <c r="H73" s="523">
        <v>0.16812227074235808</v>
      </c>
      <c r="I73" s="508"/>
      <c r="J73" s="507"/>
      <c r="K73" s="494"/>
    </row>
    <row r="74" spans="1:11" ht="11.25">
      <c r="A74" s="508"/>
      <c r="B74" s="493" t="s">
        <v>396</v>
      </c>
      <c r="C74" s="508">
        <v>6</v>
      </c>
      <c r="D74" s="522">
        <v>0.028037383177570093</v>
      </c>
      <c r="E74" s="523">
        <v>0.02830188679245283</v>
      </c>
      <c r="F74" s="507">
        <v>11</v>
      </c>
      <c r="G74" s="522">
        <v>0.02391304347826087</v>
      </c>
      <c r="H74" s="523">
        <v>0.024017467248908297</v>
      </c>
      <c r="I74" s="508"/>
      <c r="J74" s="507"/>
      <c r="K74" s="494"/>
    </row>
    <row r="75" spans="1:11" ht="11.25">
      <c r="A75" s="511"/>
      <c r="B75" s="498" t="s">
        <v>243</v>
      </c>
      <c r="C75" s="511">
        <v>2</v>
      </c>
      <c r="D75" s="525">
        <v>0.009345794392523364</v>
      </c>
      <c r="E75" s="514" t="s">
        <v>105</v>
      </c>
      <c r="F75" s="497">
        <v>2</v>
      </c>
      <c r="G75" s="525">
        <v>0.004347826086956522</v>
      </c>
      <c r="H75" s="514" t="s">
        <v>105</v>
      </c>
      <c r="I75" s="508"/>
      <c r="J75" s="507"/>
      <c r="K75" s="494"/>
    </row>
    <row r="76" spans="1:11" ht="11.25">
      <c r="A76" s="527">
        <v>24</v>
      </c>
      <c r="B76" s="493" t="s">
        <v>402</v>
      </c>
      <c r="C76" s="508"/>
      <c r="D76" s="522"/>
      <c r="E76" s="552"/>
      <c r="F76" s="507"/>
      <c r="G76" s="522"/>
      <c r="H76" s="552"/>
      <c r="I76" s="508"/>
      <c r="J76" s="507"/>
      <c r="K76" s="494"/>
    </row>
    <row r="77" spans="1:11" ht="11.25">
      <c r="A77" s="508"/>
      <c r="B77" s="493" t="s">
        <v>393</v>
      </c>
      <c r="C77" s="508">
        <v>75</v>
      </c>
      <c r="D77" s="522">
        <v>0.35046728971962615</v>
      </c>
      <c r="E77" s="523">
        <v>0.35377358490566035</v>
      </c>
      <c r="F77" s="507">
        <v>168</v>
      </c>
      <c r="G77" s="522">
        <v>0.3652173913043478</v>
      </c>
      <c r="H77" s="523">
        <v>0.3660130718954248</v>
      </c>
      <c r="I77" s="508"/>
      <c r="J77" s="507"/>
      <c r="K77" s="494"/>
    </row>
    <row r="78" spans="1:11" ht="11.25">
      <c r="A78" s="508"/>
      <c r="B78" s="493" t="s">
        <v>394</v>
      </c>
      <c r="C78" s="508">
        <v>112</v>
      </c>
      <c r="D78" s="522">
        <v>0.5233644859813084</v>
      </c>
      <c r="E78" s="523">
        <v>0.5283018867924528</v>
      </c>
      <c r="F78" s="507">
        <v>222</v>
      </c>
      <c r="G78" s="522">
        <v>0.4826086956521739</v>
      </c>
      <c r="H78" s="523">
        <v>0.48366013071895425</v>
      </c>
      <c r="I78" s="508"/>
      <c r="J78" s="507"/>
      <c r="K78" s="494"/>
    </row>
    <row r="79" spans="1:11" ht="11.25">
      <c r="A79" s="508"/>
      <c r="B79" s="493" t="s">
        <v>395</v>
      </c>
      <c r="C79" s="508">
        <v>22</v>
      </c>
      <c r="D79" s="522">
        <v>0.102803738317757</v>
      </c>
      <c r="E79" s="523">
        <v>0.10377358490566038</v>
      </c>
      <c r="F79" s="507">
        <v>58</v>
      </c>
      <c r="G79" s="522">
        <v>0.12608695652173912</v>
      </c>
      <c r="H79" s="523">
        <v>0.12636165577342048</v>
      </c>
      <c r="I79" s="508"/>
      <c r="J79" s="507"/>
      <c r="K79" s="494"/>
    </row>
    <row r="80" spans="1:11" ht="11.25">
      <c r="A80" s="508"/>
      <c r="B80" s="493" t="s">
        <v>396</v>
      </c>
      <c r="C80" s="508">
        <v>3</v>
      </c>
      <c r="D80" s="522">
        <v>0.014018691588785047</v>
      </c>
      <c r="E80" s="523">
        <v>0.014150943396226415</v>
      </c>
      <c r="F80" s="507">
        <v>11</v>
      </c>
      <c r="G80" s="522">
        <v>0.02391304347826087</v>
      </c>
      <c r="H80" s="523">
        <v>0.023965141612200435</v>
      </c>
      <c r="I80" s="508"/>
      <c r="J80" s="507"/>
      <c r="K80" s="494"/>
    </row>
    <row r="81" spans="1:11" ht="11.25">
      <c r="A81" s="511"/>
      <c r="B81" s="498" t="s">
        <v>243</v>
      </c>
      <c r="C81" s="511">
        <v>2</v>
      </c>
      <c r="D81" s="525">
        <v>0.009345794392523364</v>
      </c>
      <c r="E81" s="514" t="s">
        <v>105</v>
      </c>
      <c r="F81" s="497">
        <v>1</v>
      </c>
      <c r="G81" s="525">
        <v>0.002173913043478261</v>
      </c>
      <c r="H81" s="514" t="s">
        <v>105</v>
      </c>
      <c r="I81" s="508"/>
      <c r="J81" s="507"/>
      <c r="K81" s="494"/>
    </row>
    <row r="82" spans="1:11" ht="11.25">
      <c r="A82" s="527">
        <v>25</v>
      </c>
      <c r="B82" s="493" t="s">
        <v>403</v>
      </c>
      <c r="C82" s="508"/>
      <c r="D82" s="522"/>
      <c r="E82" s="523"/>
      <c r="F82" s="507"/>
      <c r="G82" s="522"/>
      <c r="H82" s="523"/>
      <c r="I82" s="508"/>
      <c r="J82" s="507"/>
      <c r="K82" s="494"/>
    </row>
    <row r="83" spans="1:11" ht="11.25">
      <c r="A83" s="508"/>
      <c r="B83" s="493" t="s">
        <v>404</v>
      </c>
      <c r="C83" s="508">
        <v>4</v>
      </c>
      <c r="D83" s="522">
        <v>0.018691588785046728</v>
      </c>
      <c r="E83" s="523">
        <v>0.018779342723004695</v>
      </c>
      <c r="F83" s="507">
        <v>14</v>
      </c>
      <c r="G83" s="522">
        <v>0.030434782608695653</v>
      </c>
      <c r="H83" s="523">
        <v>0.030501089324618737</v>
      </c>
      <c r="I83" s="508"/>
      <c r="J83" s="507"/>
      <c r="K83" s="494"/>
    </row>
    <row r="84" spans="1:11" ht="11.25">
      <c r="A84" s="508"/>
      <c r="B84" s="493" t="s">
        <v>405</v>
      </c>
      <c r="C84" s="508">
        <v>187</v>
      </c>
      <c r="D84" s="522">
        <v>0.8738317757009346</v>
      </c>
      <c r="E84" s="523">
        <v>0.8779342723004695</v>
      </c>
      <c r="F84" s="507">
        <v>421</v>
      </c>
      <c r="G84" s="522">
        <v>0.25</v>
      </c>
      <c r="H84" s="523">
        <v>0.9172113289760349</v>
      </c>
      <c r="I84" s="508"/>
      <c r="J84" s="507"/>
      <c r="K84" s="494"/>
    </row>
    <row r="85" spans="1:11" ht="11.25">
      <c r="A85" s="508"/>
      <c r="B85" s="493" t="s">
        <v>406</v>
      </c>
      <c r="C85" s="508">
        <v>22</v>
      </c>
      <c r="D85" s="522">
        <v>0.102803738317757</v>
      </c>
      <c r="E85" s="523">
        <v>0.10328638497652583</v>
      </c>
      <c r="F85" s="507">
        <v>24</v>
      </c>
      <c r="G85" s="522">
        <v>0.05217391304347826</v>
      </c>
      <c r="H85" s="523">
        <v>0.05228758169934641</v>
      </c>
      <c r="I85" s="508"/>
      <c r="J85" s="507"/>
      <c r="K85" s="494"/>
    </row>
    <row r="86" spans="1:11" ht="11.25">
      <c r="A86" s="511"/>
      <c r="B86" s="498" t="s">
        <v>243</v>
      </c>
      <c r="C86" s="511">
        <v>1</v>
      </c>
      <c r="D86" s="525">
        <v>0.004672897196261682</v>
      </c>
      <c r="E86" s="514" t="s">
        <v>105</v>
      </c>
      <c r="F86" s="497">
        <v>1</v>
      </c>
      <c r="G86" s="525">
        <v>0.002173913043478261</v>
      </c>
      <c r="H86" s="514" t="s">
        <v>105</v>
      </c>
      <c r="I86" s="511"/>
      <c r="J86" s="497"/>
      <c r="K86" s="529"/>
    </row>
    <row r="87" spans="1:11" ht="11.25">
      <c r="A87" s="504"/>
      <c r="B87" s="493"/>
      <c r="C87" s="507"/>
      <c r="D87" s="522"/>
      <c r="E87" s="528"/>
      <c r="F87" s="507"/>
      <c r="G87" s="522"/>
      <c r="H87" s="528"/>
      <c r="K87" s="507"/>
    </row>
    <row r="88" spans="1:11" ht="11.25">
      <c r="A88" s="507"/>
      <c r="B88" s="493"/>
      <c r="C88" s="507"/>
      <c r="D88" s="522"/>
      <c r="E88" s="528"/>
      <c r="F88" s="507"/>
      <c r="G88" s="522"/>
      <c r="H88" s="528"/>
      <c r="K88" s="507"/>
    </row>
    <row r="89" spans="1:11" ht="11.25">
      <c r="A89" s="507"/>
      <c r="B89" s="493"/>
      <c r="C89" s="507"/>
      <c r="D89" s="522"/>
      <c r="E89" s="528"/>
      <c r="F89" s="507"/>
      <c r="G89" s="522"/>
      <c r="H89" s="528"/>
      <c r="K89" s="507"/>
    </row>
    <row r="90" spans="1:11" ht="11.25">
      <c r="A90" s="507"/>
      <c r="B90" s="493"/>
      <c r="C90" s="507"/>
      <c r="D90" s="522"/>
      <c r="E90" s="528"/>
      <c r="F90" s="507"/>
      <c r="G90" s="522"/>
      <c r="H90" s="528"/>
      <c r="K90" s="507"/>
    </row>
    <row r="91" spans="1:11" ht="11.25">
      <c r="A91" s="507"/>
      <c r="B91" s="493"/>
      <c r="C91" s="507"/>
      <c r="D91" s="522"/>
      <c r="E91" s="528"/>
      <c r="F91" s="507"/>
      <c r="G91" s="522"/>
      <c r="H91" s="528"/>
      <c r="K91" s="507"/>
    </row>
    <row r="92" spans="1:11" ht="29.25" customHeight="1">
      <c r="A92" s="507"/>
      <c r="B92" s="493"/>
      <c r="C92" s="507"/>
      <c r="D92" s="522"/>
      <c r="E92" s="509"/>
      <c r="F92" s="507"/>
      <c r="G92" s="522"/>
      <c r="H92" s="509"/>
      <c r="K92" s="507"/>
    </row>
    <row r="93" spans="1:11" ht="12.75">
      <c r="A93" s="485" t="s">
        <v>386</v>
      </c>
      <c r="B93" s="486"/>
      <c r="C93" s="486"/>
      <c r="D93" s="486"/>
      <c r="E93" s="486"/>
      <c r="F93" s="487"/>
      <c r="G93" s="487"/>
      <c r="H93" s="487"/>
      <c r="I93" s="487"/>
      <c r="J93" s="487"/>
      <c r="K93" s="488" t="s">
        <v>408</v>
      </c>
    </row>
    <row r="94" spans="1:11" ht="12.75">
      <c r="A94" s="491" t="s">
        <v>388</v>
      </c>
      <c r="B94" s="492"/>
      <c r="C94" s="492"/>
      <c r="D94" s="492"/>
      <c r="E94" s="492"/>
      <c r="F94" s="493"/>
      <c r="G94" s="493"/>
      <c r="H94" s="493"/>
      <c r="I94" s="493"/>
      <c r="J94" s="493"/>
      <c r="K94" s="494"/>
    </row>
    <row r="95" spans="1:11" ht="12.75">
      <c r="A95" s="122" t="s">
        <v>389</v>
      </c>
      <c r="B95" s="124"/>
      <c r="C95" s="492"/>
      <c r="D95" s="492"/>
      <c r="E95" s="492"/>
      <c r="F95" s="493"/>
      <c r="G95" s="493"/>
      <c r="H95" s="493"/>
      <c r="I95" s="493"/>
      <c r="J95" s="493"/>
      <c r="K95" s="494"/>
    </row>
    <row r="96" spans="1:11" ht="12.75">
      <c r="A96" s="495" t="s">
        <v>88</v>
      </c>
      <c r="B96" s="496"/>
      <c r="C96" s="497"/>
      <c r="D96" s="497"/>
      <c r="E96" s="497"/>
      <c r="F96" s="497"/>
      <c r="G96" s="497"/>
      <c r="H96" s="498"/>
      <c r="I96" s="498"/>
      <c r="J96" s="498"/>
      <c r="K96" s="499"/>
    </row>
    <row r="97" spans="1:11" ht="16.5" customHeight="1">
      <c r="A97" s="500"/>
      <c r="B97" s="553"/>
      <c r="C97" s="554" t="s">
        <v>20</v>
      </c>
      <c r="D97" s="555"/>
      <c r="E97" s="556"/>
      <c r="F97" s="554" t="s">
        <v>60</v>
      </c>
      <c r="G97" s="555"/>
      <c r="H97" s="556"/>
      <c r="I97" s="554" t="s">
        <v>268</v>
      </c>
      <c r="J97" s="557"/>
      <c r="K97" s="558"/>
    </row>
    <row r="98" spans="1:11" ht="11.25">
      <c r="A98" s="508"/>
      <c r="B98" s="532"/>
      <c r="C98" s="559"/>
      <c r="D98" s="540" t="s">
        <v>15</v>
      </c>
      <c r="E98" s="541" t="s">
        <v>15</v>
      </c>
      <c r="F98" s="560"/>
      <c r="G98" s="543" t="s">
        <v>15</v>
      </c>
      <c r="H98" s="544" t="s">
        <v>15</v>
      </c>
      <c r="I98" s="560"/>
      <c r="J98" s="543" t="s">
        <v>15</v>
      </c>
      <c r="K98" s="544" t="s">
        <v>15</v>
      </c>
    </row>
    <row r="99" spans="1:11" ht="11.25">
      <c r="A99" s="506" t="s">
        <v>269</v>
      </c>
      <c r="B99" s="532"/>
      <c r="C99" s="560"/>
      <c r="D99" s="543" t="s">
        <v>94</v>
      </c>
      <c r="E99" s="544" t="s">
        <v>95</v>
      </c>
      <c r="F99" s="560"/>
      <c r="G99" s="543" t="s">
        <v>94</v>
      </c>
      <c r="H99" s="544" t="s">
        <v>95</v>
      </c>
      <c r="I99" s="560"/>
      <c r="J99" s="543" t="s">
        <v>94</v>
      </c>
      <c r="K99" s="544" t="s">
        <v>95</v>
      </c>
    </row>
    <row r="100" spans="1:11" ht="11.25">
      <c r="A100" s="511"/>
      <c r="B100" s="545"/>
      <c r="C100" s="546" t="s">
        <v>14</v>
      </c>
      <c r="D100" s="547" t="s">
        <v>96</v>
      </c>
      <c r="E100" s="548" t="s">
        <v>96</v>
      </c>
      <c r="F100" s="546" t="s">
        <v>14</v>
      </c>
      <c r="G100" s="547" t="s">
        <v>96</v>
      </c>
      <c r="H100" s="548" t="s">
        <v>96</v>
      </c>
      <c r="I100" s="546" t="s">
        <v>14</v>
      </c>
      <c r="J100" s="547" t="s">
        <v>96</v>
      </c>
      <c r="K100" s="548" t="s">
        <v>96</v>
      </c>
    </row>
    <row r="101" spans="1:11" ht="16.5" customHeight="1">
      <c r="A101" s="501" t="s">
        <v>97</v>
      </c>
      <c r="B101" s="561"/>
      <c r="C101" s="501">
        <v>603</v>
      </c>
      <c r="D101" s="531">
        <v>1</v>
      </c>
      <c r="E101" s="549"/>
      <c r="F101" s="501">
        <v>49</v>
      </c>
      <c r="G101" s="531">
        <v>1</v>
      </c>
      <c r="H101" s="538"/>
      <c r="I101" s="487">
        <v>22</v>
      </c>
      <c r="J101" s="531">
        <v>1</v>
      </c>
      <c r="K101" s="538"/>
    </row>
    <row r="102" spans="1:11" ht="6" customHeight="1">
      <c r="A102" s="524"/>
      <c r="B102" s="499"/>
      <c r="C102" s="524"/>
      <c r="D102" s="525"/>
      <c r="E102" s="529"/>
      <c r="F102" s="511"/>
      <c r="G102" s="497"/>
      <c r="H102" s="529"/>
      <c r="I102" s="497"/>
      <c r="J102" s="497"/>
      <c r="K102" s="529"/>
    </row>
    <row r="103" spans="1:11" ht="11.25">
      <c r="A103" s="521" t="s">
        <v>390</v>
      </c>
      <c r="B103" s="493" t="s">
        <v>391</v>
      </c>
      <c r="C103" s="508"/>
      <c r="D103" s="522"/>
      <c r="E103" s="494"/>
      <c r="F103" s="507"/>
      <c r="G103" s="507"/>
      <c r="H103" s="494"/>
      <c r="I103" s="507"/>
      <c r="J103" s="507"/>
      <c r="K103" s="494"/>
    </row>
    <row r="104" spans="1:11" ht="11.25">
      <c r="A104" s="508"/>
      <c r="B104" s="493" t="s">
        <v>392</v>
      </c>
      <c r="C104" s="508"/>
      <c r="D104" s="522"/>
      <c r="E104" s="523"/>
      <c r="F104" s="507"/>
      <c r="G104" s="522"/>
      <c r="H104" s="523"/>
      <c r="I104" s="507"/>
      <c r="J104" s="522"/>
      <c r="K104" s="523"/>
    </row>
    <row r="105" spans="1:11" ht="11.25">
      <c r="A105" s="508"/>
      <c r="B105" s="493" t="s">
        <v>393</v>
      </c>
      <c r="C105" s="508">
        <v>161</v>
      </c>
      <c r="D105" s="522">
        <v>0.2669983416252073</v>
      </c>
      <c r="E105" s="523">
        <v>0.26744186046511625</v>
      </c>
      <c r="F105" s="507">
        <v>20</v>
      </c>
      <c r="G105" s="522">
        <v>0.40816326530612246</v>
      </c>
      <c r="H105" s="523">
        <v>0.40816326530612246</v>
      </c>
      <c r="I105" s="493">
        <v>7</v>
      </c>
      <c r="J105" s="522">
        <v>0.3181818181818182</v>
      </c>
      <c r="K105" s="523">
        <v>0.3181818181818182</v>
      </c>
    </row>
    <row r="106" spans="1:11" ht="11.25">
      <c r="A106" s="508"/>
      <c r="B106" s="493" t="s">
        <v>394</v>
      </c>
      <c r="C106" s="508">
        <v>317</v>
      </c>
      <c r="D106" s="522">
        <v>0.5257048092868989</v>
      </c>
      <c r="E106" s="523">
        <v>0.526578073089701</v>
      </c>
      <c r="F106" s="507">
        <v>22</v>
      </c>
      <c r="G106" s="522">
        <v>0.4489795918367347</v>
      </c>
      <c r="H106" s="523">
        <v>0.4489795918367347</v>
      </c>
      <c r="I106" s="493">
        <v>9</v>
      </c>
      <c r="J106" s="522">
        <v>0.4090909090909091</v>
      </c>
      <c r="K106" s="523">
        <v>0.4090909090909091</v>
      </c>
    </row>
    <row r="107" spans="1:11" ht="11.25">
      <c r="A107" s="508"/>
      <c r="B107" s="493" t="s">
        <v>395</v>
      </c>
      <c r="C107" s="508">
        <v>96</v>
      </c>
      <c r="D107" s="522">
        <v>0.15920398009950248</v>
      </c>
      <c r="E107" s="523">
        <v>0.15946843853820597</v>
      </c>
      <c r="F107" s="507">
        <v>7</v>
      </c>
      <c r="G107" s="522">
        <v>0.14285714285714285</v>
      </c>
      <c r="H107" s="523">
        <v>0.14285714285714285</v>
      </c>
      <c r="I107" s="493">
        <v>5</v>
      </c>
      <c r="J107" s="522">
        <v>0.22727272727272727</v>
      </c>
      <c r="K107" s="523">
        <v>0.22727272727272727</v>
      </c>
    </row>
    <row r="108" spans="1:11" ht="11.25">
      <c r="A108" s="508"/>
      <c r="B108" s="493" t="s">
        <v>396</v>
      </c>
      <c r="C108" s="508">
        <v>28</v>
      </c>
      <c r="D108" s="522">
        <v>0.04643449419568822</v>
      </c>
      <c r="E108" s="523">
        <v>0.046511627906976744</v>
      </c>
      <c r="F108" s="507">
        <v>0</v>
      </c>
      <c r="G108" s="522">
        <v>0</v>
      </c>
      <c r="H108" s="523">
        <v>0</v>
      </c>
      <c r="I108" s="493">
        <v>1</v>
      </c>
      <c r="J108" s="522">
        <v>0.045454545454545456</v>
      </c>
      <c r="K108" s="523">
        <v>0.045454545454545456</v>
      </c>
    </row>
    <row r="109" spans="1:11" ht="11.25">
      <c r="A109" s="511"/>
      <c r="B109" s="498" t="s">
        <v>243</v>
      </c>
      <c r="C109" s="511">
        <v>1</v>
      </c>
      <c r="D109" s="525">
        <v>0.001658374792703151</v>
      </c>
      <c r="E109" s="514" t="s">
        <v>105</v>
      </c>
      <c r="F109" s="497">
        <v>0</v>
      </c>
      <c r="G109" s="525">
        <v>0</v>
      </c>
      <c r="H109" s="514" t="s">
        <v>105</v>
      </c>
      <c r="I109" s="498">
        <v>0</v>
      </c>
      <c r="J109" s="525">
        <v>0</v>
      </c>
      <c r="K109" s="514" t="s">
        <v>105</v>
      </c>
    </row>
    <row r="110" spans="1:11" ht="11.25">
      <c r="A110" s="521" t="s">
        <v>397</v>
      </c>
      <c r="B110" s="493" t="s">
        <v>398</v>
      </c>
      <c r="C110" s="508"/>
      <c r="D110" s="562"/>
      <c r="E110" s="526"/>
      <c r="F110" s="507"/>
      <c r="G110" s="562"/>
      <c r="H110" s="526"/>
      <c r="I110" s="507"/>
      <c r="J110" s="562"/>
      <c r="K110" s="526"/>
    </row>
    <row r="111" spans="1:11" ht="11.25">
      <c r="A111" s="508"/>
      <c r="B111" s="493" t="s">
        <v>399</v>
      </c>
      <c r="C111" s="521"/>
      <c r="D111" s="507"/>
      <c r="E111" s="494"/>
      <c r="F111" s="507"/>
      <c r="G111" s="507"/>
      <c r="H111" s="494"/>
      <c r="I111" s="507"/>
      <c r="J111" s="507"/>
      <c r="K111" s="494"/>
    </row>
    <row r="112" spans="1:11" ht="11.25">
      <c r="A112" s="508"/>
      <c r="B112" s="493" t="s">
        <v>393</v>
      </c>
      <c r="C112" s="508">
        <v>125</v>
      </c>
      <c r="D112" s="522">
        <v>0.20729684908789386</v>
      </c>
      <c r="E112" s="523">
        <v>0.20833333333333334</v>
      </c>
      <c r="F112" s="507">
        <v>17</v>
      </c>
      <c r="G112" s="522">
        <v>0.3469387755102041</v>
      </c>
      <c r="H112" s="523">
        <v>0.3469387755102041</v>
      </c>
      <c r="I112" s="493">
        <v>5</v>
      </c>
      <c r="J112" s="522">
        <v>0.22727272727272727</v>
      </c>
      <c r="K112" s="523">
        <v>0.22727272727272727</v>
      </c>
    </row>
    <row r="113" spans="1:11" ht="11.25">
      <c r="A113" s="508"/>
      <c r="B113" s="493" t="s">
        <v>394</v>
      </c>
      <c r="C113" s="508">
        <v>278</v>
      </c>
      <c r="D113" s="522">
        <v>0.46102819237147596</v>
      </c>
      <c r="E113" s="523">
        <v>0.4633333333333333</v>
      </c>
      <c r="F113" s="507">
        <v>25</v>
      </c>
      <c r="G113" s="522">
        <v>0.5102040816326531</v>
      </c>
      <c r="H113" s="523">
        <v>0.5102040816326531</v>
      </c>
      <c r="I113" s="493">
        <v>14</v>
      </c>
      <c r="J113" s="522">
        <v>0.6363636363636364</v>
      </c>
      <c r="K113" s="523">
        <v>0.6363636363636364</v>
      </c>
    </row>
    <row r="114" spans="1:11" ht="11.25">
      <c r="A114" s="508"/>
      <c r="B114" s="493" t="s">
        <v>395</v>
      </c>
      <c r="C114" s="508">
        <v>155</v>
      </c>
      <c r="D114" s="522">
        <v>0.2570480928689884</v>
      </c>
      <c r="E114" s="523">
        <v>0.25833333333333336</v>
      </c>
      <c r="F114" s="507">
        <v>4</v>
      </c>
      <c r="G114" s="522">
        <v>0.08163265306122448</v>
      </c>
      <c r="H114" s="523">
        <v>0.08163265306122448</v>
      </c>
      <c r="I114" s="493">
        <v>3</v>
      </c>
      <c r="J114" s="522">
        <v>0.13636363636363635</v>
      </c>
      <c r="K114" s="523">
        <v>0.13636363636363635</v>
      </c>
    </row>
    <row r="115" spans="1:11" ht="11.25">
      <c r="A115" s="508"/>
      <c r="B115" s="493" t="s">
        <v>396</v>
      </c>
      <c r="C115" s="508">
        <v>42</v>
      </c>
      <c r="D115" s="522">
        <v>0.06965174129353234</v>
      </c>
      <c r="E115" s="523">
        <v>0.07</v>
      </c>
      <c r="F115" s="507">
        <v>3</v>
      </c>
      <c r="G115" s="522">
        <v>0.061224489795918366</v>
      </c>
      <c r="H115" s="523">
        <v>0.061224489795918366</v>
      </c>
      <c r="I115" s="493">
        <v>0</v>
      </c>
      <c r="J115" s="522">
        <v>0</v>
      </c>
      <c r="K115" s="523">
        <v>0</v>
      </c>
    </row>
    <row r="116" spans="1:11" ht="11.25">
      <c r="A116" s="511"/>
      <c r="B116" s="498" t="s">
        <v>243</v>
      </c>
      <c r="C116" s="511">
        <v>3</v>
      </c>
      <c r="D116" s="525">
        <v>0.004975124378109453</v>
      </c>
      <c r="E116" s="514" t="s">
        <v>105</v>
      </c>
      <c r="F116" s="497">
        <v>0</v>
      </c>
      <c r="G116" s="525">
        <v>0</v>
      </c>
      <c r="H116" s="514" t="s">
        <v>105</v>
      </c>
      <c r="I116" s="498">
        <v>0</v>
      </c>
      <c r="J116" s="525">
        <v>0</v>
      </c>
      <c r="K116" s="514" t="s">
        <v>105</v>
      </c>
    </row>
    <row r="117" spans="1:11" ht="11.25">
      <c r="A117" s="521" t="s">
        <v>400</v>
      </c>
      <c r="B117" s="490" t="s">
        <v>398</v>
      </c>
      <c r="C117" s="500"/>
      <c r="D117" s="531"/>
      <c r="E117" s="549"/>
      <c r="G117" s="520"/>
      <c r="H117" s="523"/>
      <c r="J117" s="520"/>
      <c r="K117" s="523"/>
    </row>
    <row r="118" spans="1:11" ht="11.25">
      <c r="A118" s="508"/>
      <c r="B118" s="490" t="s">
        <v>401</v>
      </c>
      <c r="C118" s="508"/>
      <c r="D118" s="522"/>
      <c r="E118" s="523"/>
      <c r="G118" s="520"/>
      <c r="H118" s="523"/>
      <c r="J118" s="520"/>
      <c r="K118" s="523"/>
    </row>
    <row r="119" spans="1:11" ht="11.25">
      <c r="A119" s="508"/>
      <c r="B119" s="490" t="s">
        <v>393</v>
      </c>
      <c r="C119" s="508">
        <v>154</v>
      </c>
      <c r="D119" s="522">
        <v>0.25538971807628524</v>
      </c>
      <c r="E119" s="523">
        <v>0.2570951585976628</v>
      </c>
      <c r="F119" s="489">
        <v>17</v>
      </c>
      <c r="G119" s="520">
        <v>0.3469387755102041</v>
      </c>
      <c r="H119" s="523">
        <v>0.3469387755102041</v>
      </c>
      <c r="I119" s="490">
        <v>4</v>
      </c>
      <c r="J119" s="520">
        <v>0.18181818181818182</v>
      </c>
      <c r="K119" s="523">
        <v>0.18181818181818182</v>
      </c>
    </row>
    <row r="120" spans="1:11" ht="11.25">
      <c r="A120" s="508"/>
      <c r="B120" s="490" t="s">
        <v>394</v>
      </c>
      <c r="C120" s="508">
        <v>321</v>
      </c>
      <c r="D120" s="522">
        <v>0.5323383084577115</v>
      </c>
      <c r="E120" s="523">
        <v>0.5358931552587646</v>
      </c>
      <c r="F120" s="489">
        <v>23</v>
      </c>
      <c r="G120" s="520">
        <v>0.46938775510204084</v>
      </c>
      <c r="H120" s="523">
        <v>0.46938775510204084</v>
      </c>
      <c r="I120" s="490">
        <v>14</v>
      </c>
      <c r="J120" s="520">
        <v>0.6363636363636364</v>
      </c>
      <c r="K120" s="523">
        <v>0.6363636363636364</v>
      </c>
    </row>
    <row r="121" spans="1:11" ht="11.25">
      <c r="A121" s="508"/>
      <c r="B121" s="490" t="s">
        <v>395</v>
      </c>
      <c r="C121" s="508">
        <v>110</v>
      </c>
      <c r="D121" s="522">
        <v>0.1824212271973466</v>
      </c>
      <c r="E121" s="523">
        <v>0.18363939899833054</v>
      </c>
      <c r="F121" s="489">
        <v>7</v>
      </c>
      <c r="G121" s="520">
        <v>0.14285714285714285</v>
      </c>
      <c r="H121" s="523">
        <v>0.14285714285714285</v>
      </c>
      <c r="I121" s="490">
        <v>3</v>
      </c>
      <c r="J121" s="520">
        <v>0.13636363636363635</v>
      </c>
      <c r="K121" s="523">
        <v>0.13636363636363635</v>
      </c>
    </row>
    <row r="122" spans="1:11" ht="11.25">
      <c r="A122" s="508"/>
      <c r="B122" s="490" t="s">
        <v>396</v>
      </c>
      <c r="C122" s="508">
        <v>14</v>
      </c>
      <c r="D122" s="522">
        <v>0.02321724709784411</v>
      </c>
      <c r="E122" s="523">
        <v>0.02337228714524207</v>
      </c>
      <c r="F122" s="489">
        <v>2</v>
      </c>
      <c r="G122" s="520">
        <v>0.04081632653061224</v>
      </c>
      <c r="H122" s="523">
        <v>0.04081632653061224</v>
      </c>
      <c r="I122" s="490">
        <v>1</v>
      </c>
      <c r="J122" s="520">
        <v>0.045454545454545456</v>
      </c>
      <c r="K122" s="523">
        <v>0.045454545454545456</v>
      </c>
    </row>
    <row r="123" spans="1:11" ht="11.25">
      <c r="A123" s="511"/>
      <c r="B123" s="498" t="s">
        <v>243</v>
      </c>
      <c r="C123" s="511">
        <v>4</v>
      </c>
      <c r="D123" s="525">
        <v>0.006633499170812604</v>
      </c>
      <c r="E123" s="514" t="s">
        <v>105</v>
      </c>
      <c r="F123" s="497">
        <v>0</v>
      </c>
      <c r="G123" s="525">
        <v>0</v>
      </c>
      <c r="H123" s="514" t="s">
        <v>105</v>
      </c>
      <c r="I123" s="498">
        <v>0</v>
      </c>
      <c r="J123" s="525">
        <v>0</v>
      </c>
      <c r="K123" s="514" t="s">
        <v>105</v>
      </c>
    </row>
    <row r="124" spans="1:11" ht="11.25">
      <c r="A124" s="527">
        <v>24</v>
      </c>
      <c r="B124" s="490" t="s">
        <v>402</v>
      </c>
      <c r="C124" s="500"/>
      <c r="D124" s="531"/>
      <c r="E124" s="549"/>
      <c r="G124" s="520"/>
      <c r="H124" s="523"/>
      <c r="J124" s="520"/>
      <c r="K124" s="523"/>
    </row>
    <row r="125" spans="1:11" ht="11.25">
      <c r="A125" s="508"/>
      <c r="B125" s="490" t="s">
        <v>393</v>
      </c>
      <c r="C125" s="508">
        <v>211</v>
      </c>
      <c r="D125" s="522">
        <v>0.34991708126036486</v>
      </c>
      <c r="E125" s="523">
        <v>0.3516666666666667</v>
      </c>
      <c r="F125" s="489">
        <v>24</v>
      </c>
      <c r="G125" s="520">
        <v>0.4897959183673469</v>
      </c>
      <c r="H125" s="523">
        <v>0.4897959183673469</v>
      </c>
      <c r="I125" s="490">
        <v>8</v>
      </c>
      <c r="J125" s="520">
        <v>0.36363636363636365</v>
      </c>
      <c r="K125" s="523">
        <v>0.36363636363636365</v>
      </c>
    </row>
    <row r="126" spans="1:11" ht="11.25">
      <c r="A126" s="508"/>
      <c r="B126" s="490" t="s">
        <v>394</v>
      </c>
      <c r="C126" s="508">
        <v>302</v>
      </c>
      <c r="D126" s="522">
        <v>0.5008291873963516</v>
      </c>
      <c r="E126" s="523">
        <v>0.5033333333333333</v>
      </c>
      <c r="F126" s="489">
        <v>20</v>
      </c>
      <c r="G126" s="520">
        <v>0.40816326530612246</v>
      </c>
      <c r="H126" s="523">
        <v>0.40816326530612246</v>
      </c>
      <c r="I126" s="490">
        <v>12</v>
      </c>
      <c r="J126" s="520">
        <v>0.5454545454545454</v>
      </c>
      <c r="K126" s="523">
        <v>0.5454545454545454</v>
      </c>
    </row>
    <row r="127" spans="1:11" ht="11.25">
      <c r="A127" s="508"/>
      <c r="B127" s="490" t="s">
        <v>395</v>
      </c>
      <c r="C127" s="508">
        <v>74</v>
      </c>
      <c r="D127" s="522">
        <v>0.12271973466003316</v>
      </c>
      <c r="E127" s="523">
        <v>0.12333333333333334</v>
      </c>
      <c r="F127" s="489">
        <v>4</v>
      </c>
      <c r="G127" s="520">
        <v>0.08163265306122448</v>
      </c>
      <c r="H127" s="523">
        <v>0.08163265306122448</v>
      </c>
      <c r="I127" s="490">
        <v>2</v>
      </c>
      <c r="J127" s="520">
        <v>0.09090909090909091</v>
      </c>
      <c r="K127" s="523">
        <v>0.09090909090909091</v>
      </c>
    </row>
    <row r="128" spans="1:11" ht="11.25">
      <c r="A128" s="508"/>
      <c r="B128" s="490" t="s">
        <v>396</v>
      </c>
      <c r="C128" s="508">
        <v>13</v>
      </c>
      <c r="D128" s="522">
        <v>0.02155887230514096</v>
      </c>
      <c r="E128" s="523">
        <v>0.021666666666666667</v>
      </c>
      <c r="F128" s="489">
        <v>1</v>
      </c>
      <c r="G128" s="520">
        <v>0.02040816326530612</v>
      </c>
      <c r="H128" s="523">
        <v>0.02040816326530612</v>
      </c>
      <c r="I128" s="490">
        <v>0</v>
      </c>
      <c r="J128" s="520">
        <v>0</v>
      </c>
      <c r="K128" s="523">
        <v>0</v>
      </c>
    </row>
    <row r="129" spans="1:11" ht="11.25">
      <c r="A129" s="511"/>
      <c r="B129" s="498" t="s">
        <v>243</v>
      </c>
      <c r="C129" s="511">
        <v>3</v>
      </c>
      <c r="D129" s="525">
        <v>0.004975124378109453</v>
      </c>
      <c r="E129" s="514" t="s">
        <v>105</v>
      </c>
      <c r="F129" s="497">
        <v>0</v>
      </c>
      <c r="G129" s="525">
        <v>0</v>
      </c>
      <c r="H129" s="514" t="s">
        <v>105</v>
      </c>
      <c r="I129" s="498">
        <v>0</v>
      </c>
      <c r="J129" s="525">
        <v>0</v>
      </c>
      <c r="K129" s="514" t="s">
        <v>105</v>
      </c>
    </row>
    <row r="130" spans="1:11" ht="11.25">
      <c r="A130" s="527">
        <v>25</v>
      </c>
      <c r="B130" s="490" t="s">
        <v>403</v>
      </c>
      <c r="C130" s="508"/>
      <c r="D130" s="522"/>
      <c r="E130" s="523"/>
      <c r="G130" s="520"/>
      <c r="H130" s="523"/>
      <c r="I130" s="490"/>
      <c r="J130" s="520"/>
      <c r="K130" s="523"/>
    </row>
    <row r="131" spans="1:11" ht="11.25">
      <c r="A131" s="508"/>
      <c r="B131" s="490" t="s">
        <v>404</v>
      </c>
      <c r="C131" s="508">
        <v>17</v>
      </c>
      <c r="D131" s="522">
        <v>0.028192371475953566</v>
      </c>
      <c r="E131" s="523">
        <v>0.028286189683860232</v>
      </c>
      <c r="F131" s="489">
        <v>1</v>
      </c>
      <c r="G131" s="520">
        <v>0.02040816326530612</v>
      </c>
      <c r="H131" s="523">
        <v>0.02040816326530612</v>
      </c>
      <c r="I131" s="490">
        <v>0</v>
      </c>
      <c r="J131" s="520">
        <v>0</v>
      </c>
      <c r="K131" s="523">
        <v>0</v>
      </c>
    </row>
    <row r="132" spans="1:11" ht="11.25">
      <c r="A132" s="508"/>
      <c r="B132" s="490" t="s">
        <v>405</v>
      </c>
      <c r="C132" s="508">
        <v>545</v>
      </c>
      <c r="D132" s="522">
        <v>0.9038142620232172</v>
      </c>
      <c r="E132" s="523">
        <v>0.9068219633943427</v>
      </c>
      <c r="F132" s="489">
        <v>46</v>
      </c>
      <c r="G132" s="520">
        <v>0.9387755102040817</v>
      </c>
      <c r="H132" s="523">
        <v>0.9387755102040817</v>
      </c>
      <c r="I132" s="490">
        <v>17</v>
      </c>
      <c r="J132" s="520">
        <v>0.7727272727272727</v>
      </c>
      <c r="K132" s="523">
        <v>0.7727272727272727</v>
      </c>
    </row>
    <row r="133" spans="1:11" ht="11.25">
      <c r="A133" s="508"/>
      <c r="B133" s="490" t="s">
        <v>406</v>
      </c>
      <c r="C133" s="508">
        <v>39</v>
      </c>
      <c r="D133" s="522">
        <v>0.06467661691542288</v>
      </c>
      <c r="E133" s="523">
        <v>0.064891846921797</v>
      </c>
      <c r="F133" s="489">
        <v>2</v>
      </c>
      <c r="G133" s="520">
        <v>0.04081632653061224</v>
      </c>
      <c r="H133" s="523">
        <v>0.04081632653061224</v>
      </c>
      <c r="I133" s="490">
        <v>5</v>
      </c>
      <c r="J133" s="520">
        <v>0.22727272727272727</v>
      </c>
      <c r="K133" s="523">
        <v>0.22727272727272727</v>
      </c>
    </row>
    <row r="134" spans="1:11" ht="11.25">
      <c r="A134" s="511"/>
      <c r="B134" s="498" t="s">
        <v>243</v>
      </c>
      <c r="C134" s="511">
        <v>2</v>
      </c>
      <c r="D134" s="525">
        <v>0.003316749585406302</v>
      </c>
      <c r="E134" s="514" t="s">
        <v>105</v>
      </c>
      <c r="F134" s="497">
        <v>0</v>
      </c>
      <c r="G134" s="525">
        <v>0</v>
      </c>
      <c r="H134" s="514" t="s">
        <v>105</v>
      </c>
      <c r="I134" s="563">
        <v>0</v>
      </c>
      <c r="J134" s="525">
        <v>0</v>
      </c>
      <c r="K134" s="514" t="s">
        <v>105</v>
      </c>
    </row>
    <row r="135" spans="1:11" ht="11.25">
      <c r="A135" s="500" t="s">
        <v>343</v>
      </c>
      <c r="B135" s="504"/>
      <c r="C135" s="504"/>
      <c r="D135" s="550"/>
      <c r="E135" s="550"/>
      <c r="F135" s="504"/>
      <c r="G135" s="550"/>
      <c r="H135" s="550"/>
      <c r="I135" s="504"/>
      <c r="J135" s="550"/>
      <c r="K135" s="551"/>
    </row>
    <row r="136" spans="1:11" ht="11.25">
      <c r="A136" s="676" t="s">
        <v>325</v>
      </c>
      <c r="B136" s="677"/>
      <c r="C136" s="497"/>
      <c r="D136" s="497"/>
      <c r="E136" s="497"/>
      <c r="F136" s="497"/>
      <c r="G136" s="497"/>
      <c r="H136" s="497"/>
      <c r="I136" s="497"/>
      <c r="J136" s="497"/>
      <c r="K136" s="529"/>
    </row>
  </sheetData>
  <mergeCells count="1">
    <mergeCell ref="A136:B136"/>
  </mergeCells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rowBreaks count="2" manualBreakCount="2">
    <brk id="44" max="10" man="1"/>
    <brk id="92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18"/>
  <sheetViews>
    <sheetView showGridLines="0" workbookViewId="0" topLeftCell="A1">
      <selection activeCell="G3" sqref="G3"/>
    </sheetView>
  </sheetViews>
  <sheetFormatPr defaultColWidth="9.140625" defaultRowHeight="12.75"/>
  <cols>
    <col min="1" max="1" width="3.421875" style="569" customWidth="1"/>
    <col min="2" max="2" width="37.28125" style="569" customWidth="1"/>
    <col min="3" max="3" width="7.7109375" style="569" customWidth="1"/>
    <col min="4" max="5" width="13.57421875" style="569" customWidth="1"/>
    <col min="6" max="6" width="7.7109375" style="569" customWidth="1"/>
    <col min="7" max="8" width="13.57421875" style="569" customWidth="1"/>
    <col min="9" max="9" width="7.7109375" style="569" customWidth="1"/>
    <col min="10" max="11" width="13.57421875" style="569" customWidth="1"/>
    <col min="12" max="12" width="7.8515625" style="569" customWidth="1"/>
    <col min="13" max="13" width="3.57421875" style="569" customWidth="1"/>
    <col min="14" max="14" width="13.140625" style="569" customWidth="1"/>
    <col min="15" max="18" width="15.140625" style="569" customWidth="1"/>
    <col min="19" max="20" width="11.28125" style="569" customWidth="1"/>
    <col min="21" max="21" width="12.140625" style="569" customWidth="1"/>
    <col min="22" max="22" width="11.140625" style="569" customWidth="1"/>
    <col min="23" max="24" width="7.8515625" style="569" customWidth="1"/>
    <col min="25" max="25" width="10.421875" style="569" customWidth="1"/>
    <col min="26" max="26" width="9.57421875" style="569" customWidth="1"/>
    <col min="27" max="27" width="28.421875" style="569" customWidth="1"/>
    <col min="28" max="28" width="7.8515625" style="569" customWidth="1"/>
    <col min="29" max="30" width="11.28125" style="569" customWidth="1"/>
    <col min="31" max="31" width="2.7109375" style="569" customWidth="1"/>
    <col min="32" max="32" width="7.8515625" style="569" customWidth="1"/>
    <col min="33" max="34" width="11.28125" style="569" customWidth="1"/>
    <col min="35" max="35" width="2.7109375" style="569" customWidth="1"/>
    <col min="36" max="36" width="7.8515625" style="569" customWidth="1"/>
    <col min="37" max="38" width="11.28125" style="569" customWidth="1"/>
    <col min="39" max="16384" width="7.8515625" style="569" customWidth="1"/>
  </cols>
  <sheetData>
    <row r="1" spans="1:11" ht="12.75">
      <c r="A1" s="564" t="s">
        <v>409</v>
      </c>
      <c r="B1" s="565"/>
      <c r="C1" s="566"/>
      <c r="D1" s="566"/>
      <c r="E1" s="566"/>
      <c r="F1" s="567"/>
      <c r="G1" s="567"/>
      <c r="H1" s="567"/>
      <c r="I1" s="567"/>
      <c r="J1" s="567"/>
      <c r="K1" s="568" t="s">
        <v>410</v>
      </c>
    </row>
    <row r="2" spans="1:11" ht="12.75">
      <c r="A2" s="570" t="s">
        <v>388</v>
      </c>
      <c r="B2" s="571"/>
      <c r="C2" s="572"/>
      <c r="D2" s="572"/>
      <c r="E2" s="572"/>
      <c r="F2" s="573"/>
      <c r="G2" s="573"/>
      <c r="H2" s="573"/>
      <c r="I2" s="573"/>
      <c r="J2" s="573"/>
      <c r="K2" s="574"/>
    </row>
    <row r="3" spans="1:11" ht="12.75">
      <c r="A3" s="122" t="s">
        <v>411</v>
      </c>
      <c r="B3" s="571"/>
      <c r="C3" s="572"/>
      <c r="D3" s="572"/>
      <c r="E3" s="572"/>
      <c r="F3" s="573"/>
      <c r="G3" s="573"/>
      <c r="H3" s="573"/>
      <c r="I3" s="573"/>
      <c r="J3" s="573"/>
      <c r="K3" s="574"/>
    </row>
    <row r="4" spans="1:15" ht="12.75">
      <c r="A4" s="575" t="s">
        <v>90</v>
      </c>
      <c r="B4" s="576"/>
      <c r="C4" s="576"/>
      <c r="D4" s="576"/>
      <c r="E4" s="576"/>
      <c r="F4" s="576"/>
      <c r="G4" s="576"/>
      <c r="H4" s="577"/>
      <c r="I4" s="577"/>
      <c r="J4" s="577"/>
      <c r="K4" s="578"/>
      <c r="L4" s="579"/>
      <c r="M4" s="580"/>
      <c r="N4" s="579"/>
      <c r="O4" s="579"/>
    </row>
    <row r="5" spans="1:18" ht="11.25">
      <c r="A5" s="581"/>
      <c r="B5" s="582"/>
      <c r="C5" s="581"/>
      <c r="D5" s="583" t="s">
        <v>15</v>
      </c>
      <c r="E5" s="583" t="s">
        <v>15</v>
      </c>
      <c r="F5" s="584"/>
      <c r="G5" s="565"/>
      <c r="H5" s="583"/>
      <c r="I5" s="583"/>
      <c r="J5" s="583"/>
      <c r="K5" s="585"/>
      <c r="L5" s="580"/>
      <c r="M5" s="580"/>
      <c r="N5" s="580"/>
      <c r="O5" s="580"/>
      <c r="P5" s="580"/>
      <c r="Q5" s="580"/>
      <c r="R5" s="580"/>
    </row>
    <row r="6" spans="1:19" ht="12.75">
      <c r="A6" s="586"/>
      <c r="B6" s="587" t="s">
        <v>93</v>
      </c>
      <c r="C6" s="588"/>
      <c r="D6" s="589" t="s">
        <v>94</v>
      </c>
      <c r="E6" s="589" t="s">
        <v>95</v>
      </c>
      <c r="F6" s="588"/>
      <c r="G6" s="571"/>
      <c r="H6" s="589"/>
      <c r="I6" s="589"/>
      <c r="J6" s="589"/>
      <c r="K6" s="590"/>
      <c r="L6" s="580"/>
      <c r="M6" s="580"/>
      <c r="N6" s="580"/>
      <c r="O6" s="580"/>
      <c r="P6" s="580"/>
      <c r="Q6" s="580"/>
      <c r="R6" s="580"/>
      <c r="S6" s="580"/>
    </row>
    <row r="7" spans="1:18" ht="11.25">
      <c r="A7" s="591"/>
      <c r="B7" s="592"/>
      <c r="C7" s="593" t="s">
        <v>14</v>
      </c>
      <c r="D7" s="594" t="s">
        <v>96</v>
      </c>
      <c r="E7" s="594" t="s">
        <v>96</v>
      </c>
      <c r="F7" s="588"/>
      <c r="G7" s="571"/>
      <c r="H7" s="589"/>
      <c r="I7" s="589"/>
      <c r="J7" s="589"/>
      <c r="K7" s="590"/>
      <c r="L7" s="580"/>
      <c r="M7" s="580"/>
      <c r="N7" s="580"/>
      <c r="O7" s="580"/>
      <c r="P7" s="580"/>
      <c r="Q7" s="580"/>
      <c r="R7" s="580"/>
    </row>
    <row r="8" spans="1:11" ht="19.5" customHeight="1">
      <c r="A8" s="595"/>
      <c r="B8" s="596" t="s">
        <v>97</v>
      </c>
      <c r="C8" s="597">
        <v>676</v>
      </c>
      <c r="D8" s="598">
        <v>1</v>
      </c>
      <c r="E8" s="598"/>
      <c r="F8" s="588"/>
      <c r="G8" s="571"/>
      <c r="H8" s="571"/>
      <c r="I8" s="571"/>
      <c r="J8" s="571"/>
      <c r="K8" s="574"/>
    </row>
    <row r="9" spans="1:11" ht="11.25">
      <c r="A9" s="599" t="s">
        <v>412</v>
      </c>
      <c r="B9" s="600" t="s">
        <v>413</v>
      </c>
      <c r="C9" s="601"/>
      <c r="D9" s="602"/>
      <c r="E9" s="571"/>
      <c r="F9" s="588"/>
      <c r="G9" s="571"/>
      <c r="H9" s="571"/>
      <c r="I9" s="571"/>
      <c r="J9" s="571"/>
      <c r="K9" s="574"/>
    </row>
    <row r="10" spans="1:11" ht="11.25">
      <c r="A10" s="603" t="s">
        <v>414</v>
      </c>
      <c r="B10" s="573" t="s">
        <v>415</v>
      </c>
      <c r="C10" s="588"/>
      <c r="D10" s="571"/>
      <c r="E10" s="571"/>
      <c r="F10" s="588"/>
      <c r="G10" s="571"/>
      <c r="H10" s="571"/>
      <c r="I10" s="571"/>
      <c r="J10" s="571"/>
      <c r="K10" s="574"/>
    </row>
    <row r="11" spans="1:11" ht="11.25">
      <c r="A11" s="588"/>
      <c r="B11" s="573" t="s">
        <v>416</v>
      </c>
      <c r="C11" s="601">
        <v>84</v>
      </c>
      <c r="D11" s="602">
        <v>0.1242603550295858</v>
      </c>
      <c r="E11" s="602">
        <v>0.12462908011869436</v>
      </c>
      <c r="F11" s="588"/>
      <c r="G11" s="571"/>
      <c r="H11" s="571"/>
      <c r="I11" s="571"/>
      <c r="J11" s="571"/>
      <c r="K11" s="574"/>
    </row>
    <row r="12" spans="1:11" ht="11.25">
      <c r="A12" s="588"/>
      <c r="B12" s="573" t="s">
        <v>417</v>
      </c>
      <c r="C12" s="601">
        <v>310</v>
      </c>
      <c r="D12" s="602">
        <v>0.45857988165680474</v>
      </c>
      <c r="E12" s="602">
        <v>0.4599406528189911</v>
      </c>
      <c r="F12" s="588"/>
      <c r="G12" s="571"/>
      <c r="H12" s="571"/>
      <c r="I12" s="571"/>
      <c r="J12" s="571"/>
      <c r="K12" s="574"/>
    </row>
    <row r="13" spans="1:26" ht="11.25">
      <c r="A13" s="588"/>
      <c r="B13" s="573" t="s">
        <v>418</v>
      </c>
      <c r="C13" s="601">
        <v>234</v>
      </c>
      <c r="D13" s="602">
        <v>0.34615384615384615</v>
      </c>
      <c r="E13" s="602">
        <v>0.34718100890207715</v>
      </c>
      <c r="F13" s="588"/>
      <c r="G13" s="571"/>
      <c r="H13" s="571"/>
      <c r="I13" s="571"/>
      <c r="J13" s="571"/>
      <c r="K13" s="574"/>
      <c r="O13" s="573" t="s">
        <v>415</v>
      </c>
      <c r="P13" s="573" t="s">
        <v>419</v>
      </c>
      <c r="Q13" s="573" t="s">
        <v>420</v>
      </c>
      <c r="R13" s="573" t="s">
        <v>421</v>
      </c>
      <c r="S13" s="573" t="s">
        <v>422</v>
      </c>
      <c r="T13" s="573" t="s">
        <v>423</v>
      </c>
      <c r="U13" s="573" t="s">
        <v>424</v>
      </c>
      <c r="V13" s="573" t="s">
        <v>425</v>
      </c>
      <c r="W13" s="573" t="s">
        <v>426</v>
      </c>
      <c r="X13" s="573" t="s">
        <v>427</v>
      </c>
      <c r="Y13" s="573" t="s">
        <v>428</v>
      </c>
      <c r="Z13" s="573" t="s">
        <v>429</v>
      </c>
    </row>
    <row r="14" spans="1:26" ht="11.25">
      <c r="A14" s="588"/>
      <c r="B14" s="573" t="s">
        <v>430</v>
      </c>
      <c r="C14" s="601">
        <v>34</v>
      </c>
      <c r="D14" s="602">
        <v>0.05029585798816568</v>
      </c>
      <c r="E14" s="602">
        <v>0.050445103857566766</v>
      </c>
      <c r="F14" s="588"/>
      <c r="G14" s="571"/>
      <c r="H14" s="571"/>
      <c r="I14" s="571"/>
      <c r="J14" s="571"/>
      <c r="K14" s="574"/>
      <c r="N14" s="573" t="s">
        <v>431</v>
      </c>
      <c r="O14" s="602">
        <f>E11</f>
        <v>0.12462908011869436</v>
      </c>
      <c r="P14" s="602">
        <f>E18</f>
        <v>0.13075780089153047</v>
      </c>
      <c r="Q14" s="602">
        <f>E26</f>
        <v>0.2166172106824926</v>
      </c>
      <c r="R14" s="604">
        <f>E33</f>
        <v>0.0638930163447251</v>
      </c>
      <c r="S14" s="604">
        <f>E40</f>
        <v>0.10267857142857142</v>
      </c>
      <c r="T14" s="604">
        <f>E55</f>
        <v>0.13114754098360656</v>
      </c>
      <c r="U14" s="604">
        <f>E62</f>
        <v>0.19940476190476192</v>
      </c>
      <c r="V14" s="604">
        <f>E69</f>
        <v>0.1738484398216939</v>
      </c>
      <c r="W14" s="604">
        <f>E76</f>
        <v>0.12184249628528974</v>
      </c>
      <c r="X14" s="604">
        <f>E83</f>
        <v>0.2050520059435364</v>
      </c>
      <c r="Y14" s="604">
        <f>E90</f>
        <v>0.22106824925816024</v>
      </c>
      <c r="Z14" s="604">
        <f>E105</f>
        <v>0.142433234421365</v>
      </c>
    </row>
    <row r="15" spans="1:26" ht="11.25">
      <c r="A15" s="588"/>
      <c r="B15" s="573" t="s">
        <v>432</v>
      </c>
      <c r="C15" s="601">
        <v>12</v>
      </c>
      <c r="D15" s="602">
        <v>0.01775147928994083</v>
      </c>
      <c r="E15" s="602">
        <v>0.017804154302670624</v>
      </c>
      <c r="F15" s="588"/>
      <c r="G15" s="571"/>
      <c r="H15" s="571"/>
      <c r="I15" s="571"/>
      <c r="J15" s="571"/>
      <c r="K15" s="574"/>
      <c r="N15" s="573" t="s">
        <v>433</v>
      </c>
      <c r="O15" s="602">
        <f>E12</f>
        <v>0.4599406528189911</v>
      </c>
      <c r="P15" s="602">
        <f>E19</f>
        <v>0.3476968796433878</v>
      </c>
      <c r="Q15" s="602">
        <f>E27</f>
        <v>0.38130563798219586</v>
      </c>
      <c r="R15" s="604">
        <f>E34</f>
        <v>0.20356612184249628</v>
      </c>
      <c r="S15" s="604">
        <f>E41</f>
        <v>0.3273809523809524</v>
      </c>
      <c r="T15" s="604">
        <f>E56</f>
        <v>0.45454545454545453</v>
      </c>
      <c r="U15" s="604">
        <f>E63</f>
        <v>0.4538690476190476</v>
      </c>
      <c r="V15" s="604">
        <f>E70</f>
        <v>0.4442793462109955</v>
      </c>
      <c r="W15" s="604">
        <f>E77</f>
        <v>0.3491827637444279</v>
      </c>
      <c r="X15" s="604">
        <f>E84</f>
        <v>0.3818722139673105</v>
      </c>
      <c r="Y15" s="604">
        <f>E91</f>
        <v>0.4035608308605341</v>
      </c>
      <c r="Z15" s="604">
        <f>E106</f>
        <v>0.35311572700296734</v>
      </c>
    </row>
    <row r="16" spans="1:26" ht="11.25">
      <c r="A16" s="605"/>
      <c r="B16" s="606" t="s">
        <v>104</v>
      </c>
      <c r="C16" s="607">
        <v>2</v>
      </c>
      <c r="D16" s="608">
        <v>0.0029585798816568047</v>
      </c>
      <c r="E16" s="609" t="s">
        <v>105</v>
      </c>
      <c r="F16" s="588"/>
      <c r="G16" s="571"/>
      <c r="H16" s="571"/>
      <c r="I16" s="571"/>
      <c r="J16" s="571"/>
      <c r="K16" s="574"/>
      <c r="N16" s="573" t="s">
        <v>434</v>
      </c>
      <c r="O16" s="602">
        <f>E13</f>
        <v>0.34718100890207715</v>
      </c>
      <c r="P16" s="602">
        <f>E20</f>
        <v>0.34026745913818723</v>
      </c>
      <c r="Q16" s="602">
        <f>E28</f>
        <v>0.26706231454005935</v>
      </c>
      <c r="R16" s="604">
        <f>E35</f>
        <v>0.4011887072808321</v>
      </c>
      <c r="S16" s="604">
        <f>E42</f>
        <v>0.34970238095238093</v>
      </c>
      <c r="T16" s="604">
        <f>E57</f>
        <v>0.2995529061102832</v>
      </c>
      <c r="U16" s="604">
        <f>E64</f>
        <v>0.24702380952380953</v>
      </c>
      <c r="V16" s="604">
        <f>E71</f>
        <v>0.28083209509658247</v>
      </c>
      <c r="W16" s="604">
        <f>E78</f>
        <v>0.32689450222882616</v>
      </c>
      <c r="X16" s="604">
        <f>E85</f>
        <v>0.2659732540861813</v>
      </c>
      <c r="Y16" s="604">
        <f>E92</f>
        <v>0.24925816023738873</v>
      </c>
      <c r="Z16" s="604">
        <f>E107</f>
        <v>0.3086053412462908</v>
      </c>
    </row>
    <row r="17" spans="1:26" ht="11.25">
      <c r="A17" s="610" t="s">
        <v>435</v>
      </c>
      <c r="B17" s="573" t="s">
        <v>419</v>
      </c>
      <c r="C17" s="601"/>
      <c r="D17" s="602"/>
      <c r="E17" s="611"/>
      <c r="F17" s="588"/>
      <c r="G17" s="571"/>
      <c r="H17" s="571"/>
      <c r="I17" s="571"/>
      <c r="J17" s="571"/>
      <c r="K17" s="574"/>
      <c r="N17" s="573" t="s">
        <v>436</v>
      </c>
      <c r="O17" s="602">
        <f>E14</f>
        <v>0.050445103857566766</v>
      </c>
      <c r="P17" s="602">
        <f>E21</f>
        <v>0.11589895988112928</v>
      </c>
      <c r="Q17" s="602">
        <f>E29</f>
        <v>0.09050445103857567</v>
      </c>
      <c r="R17" s="604">
        <f>E36</f>
        <v>0.19167904903417535</v>
      </c>
      <c r="S17" s="604">
        <f>E43</f>
        <v>0.14434523809523808</v>
      </c>
      <c r="T17" s="604">
        <f>E58</f>
        <v>0.09388971684053651</v>
      </c>
      <c r="U17" s="604">
        <f>E65</f>
        <v>0.07589285714285714</v>
      </c>
      <c r="V17" s="604">
        <f>E72</f>
        <v>0.0713224368499257</v>
      </c>
      <c r="W17" s="604">
        <f>E79</f>
        <v>0.1485884101040119</v>
      </c>
      <c r="X17" s="604">
        <f>E86</f>
        <v>0.09955423476968796</v>
      </c>
      <c r="Y17" s="604">
        <f>E93</f>
        <v>0.09792284866468842</v>
      </c>
      <c r="Z17" s="604">
        <f>E108</f>
        <v>0.14985163204747776</v>
      </c>
    </row>
    <row r="18" spans="1:26" ht="11.25">
      <c r="A18" s="588"/>
      <c r="B18" s="573" t="s">
        <v>416</v>
      </c>
      <c r="C18" s="601">
        <v>88</v>
      </c>
      <c r="D18" s="602">
        <v>0.1301775147928994</v>
      </c>
      <c r="E18" s="602">
        <v>0.13075780089153047</v>
      </c>
      <c r="F18" s="588"/>
      <c r="G18" s="571"/>
      <c r="H18" s="571"/>
      <c r="I18" s="571"/>
      <c r="J18" s="571"/>
      <c r="K18" s="574"/>
      <c r="N18" s="573" t="s">
        <v>437</v>
      </c>
      <c r="O18" s="602">
        <f>E15</f>
        <v>0.017804154302670624</v>
      </c>
      <c r="P18" s="602">
        <f>E22</f>
        <v>0.06537890044576523</v>
      </c>
      <c r="Q18" s="602">
        <f>E30</f>
        <v>0.04451038575667656</v>
      </c>
      <c r="R18" s="604">
        <f>E37</f>
        <v>0.13967310549777118</v>
      </c>
      <c r="S18" s="604">
        <f>E44</f>
        <v>0.07589285714285714</v>
      </c>
      <c r="T18" s="604">
        <f>E59</f>
        <v>0.020864381520119227</v>
      </c>
      <c r="U18" s="604">
        <f>E66</f>
        <v>0.023809523809523808</v>
      </c>
      <c r="V18" s="604">
        <f>E73</f>
        <v>0.029717682020802376</v>
      </c>
      <c r="W18" s="604">
        <f>E80</f>
        <v>0.05349182763744428</v>
      </c>
      <c r="X18" s="604">
        <f>E87</f>
        <v>0.0475482912332838</v>
      </c>
      <c r="Y18" s="604">
        <f>E94</f>
        <v>0.028189910979228485</v>
      </c>
      <c r="Z18" s="604">
        <f>E109</f>
        <v>0.04599406528189911</v>
      </c>
    </row>
    <row r="19" spans="1:15" ht="11.25">
      <c r="A19" s="588"/>
      <c r="B19" s="573" t="s">
        <v>417</v>
      </c>
      <c r="C19" s="601">
        <v>234</v>
      </c>
      <c r="D19" s="602">
        <v>0.34615384615384615</v>
      </c>
      <c r="E19" s="602">
        <v>0.3476968796433878</v>
      </c>
      <c r="F19" s="588"/>
      <c r="G19" s="571"/>
      <c r="H19" s="571"/>
      <c r="I19" s="571"/>
      <c r="J19" s="571"/>
      <c r="K19" s="574"/>
      <c r="N19" s="606"/>
      <c r="O19" s="602"/>
    </row>
    <row r="20" spans="1:11" ht="11.25">
      <c r="A20" s="588"/>
      <c r="B20" s="573" t="s">
        <v>418</v>
      </c>
      <c r="C20" s="601">
        <v>229</v>
      </c>
      <c r="D20" s="602">
        <v>0.33875739644970415</v>
      </c>
      <c r="E20" s="602">
        <v>0.34026745913818723</v>
      </c>
      <c r="F20" s="588"/>
      <c r="G20" s="571"/>
      <c r="H20" s="571"/>
      <c r="I20" s="571"/>
      <c r="J20" s="571"/>
      <c r="K20" s="574"/>
    </row>
    <row r="21" spans="1:11" ht="11.25">
      <c r="A21" s="588"/>
      <c r="B21" s="573" t="s">
        <v>430</v>
      </c>
      <c r="C21" s="601">
        <v>78</v>
      </c>
      <c r="D21" s="602">
        <v>0.11538461538461539</v>
      </c>
      <c r="E21" s="602">
        <v>0.11589895988112928</v>
      </c>
      <c r="F21" s="588"/>
      <c r="G21" s="571"/>
      <c r="H21" s="571"/>
      <c r="I21" s="571"/>
      <c r="J21" s="571"/>
      <c r="K21" s="574"/>
    </row>
    <row r="22" spans="1:26" ht="11.25">
      <c r="A22" s="588"/>
      <c r="B22" s="573" t="s">
        <v>432</v>
      </c>
      <c r="C22" s="601">
        <v>44</v>
      </c>
      <c r="D22" s="602">
        <v>0.0650887573964497</v>
      </c>
      <c r="E22" s="602">
        <v>0.06537890044576523</v>
      </c>
      <c r="F22" s="588"/>
      <c r="G22" s="571"/>
      <c r="H22" s="571"/>
      <c r="I22" s="571"/>
      <c r="J22" s="571"/>
      <c r="K22" s="574"/>
      <c r="O22" s="604">
        <f aca="true" t="shared" si="0" ref="O22:Z22">SUM(O14:O16)</f>
        <v>0.9317507418397626</v>
      </c>
      <c r="P22" s="604">
        <f t="shared" si="0"/>
        <v>0.8187221396731055</v>
      </c>
      <c r="Q22" s="604">
        <f t="shared" si="0"/>
        <v>0.8649851632047478</v>
      </c>
      <c r="R22" s="604">
        <f t="shared" si="0"/>
        <v>0.6686478454680536</v>
      </c>
      <c r="S22" s="604">
        <f t="shared" si="0"/>
        <v>0.7797619047619048</v>
      </c>
      <c r="T22" s="604">
        <f t="shared" si="0"/>
        <v>0.8852459016393442</v>
      </c>
      <c r="U22" s="604">
        <f t="shared" si="0"/>
        <v>0.9002976190476191</v>
      </c>
      <c r="V22" s="604">
        <f t="shared" si="0"/>
        <v>0.8989598811292719</v>
      </c>
      <c r="W22" s="604">
        <f t="shared" si="0"/>
        <v>0.7979197622585439</v>
      </c>
      <c r="X22" s="604">
        <f t="shared" si="0"/>
        <v>0.8528974739970281</v>
      </c>
      <c r="Y22" s="604">
        <f t="shared" si="0"/>
        <v>0.8738872403560831</v>
      </c>
      <c r="Z22" s="604">
        <f t="shared" si="0"/>
        <v>0.8041543026706232</v>
      </c>
    </row>
    <row r="23" spans="1:11" ht="11.25">
      <c r="A23" s="605"/>
      <c r="B23" s="606" t="s">
        <v>104</v>
      </c>
      <c r="C23" s="607">
        <v>3</v>
      </c>
      <c r="D23" s="608">
        <v>0.004437869822485207</v>
      </c>
      <c r="E23" s="609" t="s">
        <v>105</v>
      </c>
      <c r="F23" s="588"/>
      <c r="G23" s="571"/>
      <c r="H23" s="571"/>
      <c r="I23" s="571"/>
      <c r="J23" s="571"/>
      <c r="K23" s="574"/>
    </row>
    <row r="24" spans="1:11" ht="11.25">
      <c r="A24" s="610" t="s">
        <v>438</v>
      </c>
      <c r="B24" s="573" t="s">
        <v>439</v>
      </c>
      <c r="C24" s="601"/>
      <c r="D24" s="602"/>
      <c r="E24" s="611"/>
      <c r="F24" s="588"/>
      <c r="G24" s="571"/>
      <c r="H24" s="571"/>
      <c r="I24" s="571"/>
      <c r="J24" s="571"/>
      <c r="K24" s="574"/>
    </row>
    <row r="25" spans="1:11" ht="11.25">
      <c r="A25" s="610"/>
      <c r="B25" s="612" t="s">
        <v>440</v>
      </c>
      <c r="C25" s="601"/>
      <c r="D25" s="602"/>
      <c r="E25" s="611"/>
      <c r="F25" s="588"/>
      <c r="G25" s="571"/>
      <c r="H25" s="571"/>
      <c r="I25" s="571"/>
      <c r="J25" s="571"/>
      <c r="K25" s="574"/>
    </row>
    <row r="26" spans="1:11" ht="11.25">
      <c r="A26" s="588"/>
      <c r="B26" s="573" t="s">
        <v>416</v>
      </c>
      <c r="C26" s="601">
        <v>146</v>
      </c>
      <c r="D26" s="602">
        <v>0.21597633136094674</v>
      </c>
      <c r="E26" s="602">
        <v>0.2166172106824926</v>
      </c>
      <c r="F26" s="588"/>
      <c r="G26" s="571"/>
      <c r="H26" s="571"/>
      <c r="I26" s="571"/>
      <c r="J26" s="571"/>
      <c r="K26" s="574"/>
    </row>
    <row r="27" spans="1:11" ht="11.25">
      <c r="A27" s="588"/>
      <c r="B27" s="573" t="s">
        <v>417</v>
      </c>
      <c r="C27" s="601">
        <v>257</v>
      </c>
      <c r="D27" s="602">
        <v>0.3801775147928994</v>
      </c>
      <c r="E27" s="602">
        <v>0.38130563798219586</v>
      </c>
      <c r="F27" s="588"/>
      <c r="G27" s="571"/>
      <c r="H27" s="571"/>
      <c r="I27" s="571"/>
      <c r="J27" s="571"/>
      <c r="K27" s="574"/>
    </row>
    <row r="28" spans="1:11" ht="11.25">
      <c r="A28" s="588"/>
      <c r="B28" s="573" t="s">
        <v>418</v>
      </c>
      <c r="C28" s="601">
        <v>180</v>
      </c>
      <c r="D28" s="602">
        <v>0.26627218934911245</v>
      </c>
      <c r="E28" s="602">
        <v>0.26706231454005935</v>
      </c>
      <c r="F28" s="588"/>
      <c r="G28" s="571"/>
      <c r="H28" s="571"/>
      <c r="I28" s="571"/>
      <c r="J28" s="571"/>
      <c r="K28" s="574"/>
    </row>
    <row r="29" spans="1:11" ht="11.25">
      <c r="A29" s="588"/>
      <c r="B29" s="573" t="s">
        <v>430</v>
      </c>
      <c r="C29" s="601">
        <v>61</v>
      </c>
      <c r="D29" s="602">
        <v>0.09023668639053255</v>
      </c>
      <c r="E29" s="602">
        <v>0.09050445103857567</v>
      </c>
      <c r="F29" s="588"/>
      <c r="G29" s="571"/>
      <c r="H29" s="571"/>
      <c r="I29" s="571"/>
      <c r="J29" s="571"/>
      <c r="K29" s="574"/>
    </row>
    <row r="30" spans="1:11" ht="11.25">
      <c r="A30" s="588"/>
      <c r="B30" s="573" t="s">
        <v>432</v>
      </c>
      <c r="C30" s="601">
        <v>30</v>
      </c>
      <c r="D30" s="602">
        <v>0.04437869822485207</v>
      </c>
      <c r="E30" s="602">
        <v>0.04451038575667656</v>
      </c>
      <c r="F30" s="588"/>
      <c r="G30" s="571"/>
      <c r="H30" s="571"/>
      <c r="I30" s="571"/>
      <c r="J30" s="571"/>
      <c r="K30" s="574"/>
    </row>
    <row r="31" spans="1:11" ht="11.25">
      <c r="A31" s="605"/>
      <c r="B31" s="606" t="s">
        <v>104</v>
      </c>
      <c r="C31" s="607">
        <v>2</v>
      </c>
      <c r="D31" s="608">
        <v>0.0029585798816568047</v>
      </c>
      <c r="E31" s="609" t="s">
        <v>105</v>
      </c>
      <c r="F31" s="588"/>
      <c r="G31" s="571"/>
      <c r="H31" s="571"/>
      <c r="I31" s="571"/>
      <c r="J31" s="571"/>
      <c r="K31" s="574"/>
    </row>
    <row r="32" spans="1:11" ht="11.25">
      <c r="A32" s="610" t="s">
        <v>441</v>
      </c>
      <c r="B32" s="573" t="s">
        <v>421</v>
      </c>
      <c r="C32" s="601"/>
      <c r="D32" s="602"/>
      <c r="E32" s="611"/>
      <c r="F32" s="588"/>
      <c r="G32" s="571"/>
      <c r="H32" s="571"/>
      <c r="I32" s="571"/>
      <c r="J32" s="571"/>
      <c r="K32" s="574"/>
    </row>
    <row r="33" spans="1:11" ht="11.25">
      <c r="A33" s="588"/>
      <c r="B33" s="573" t="s">
        <v>416</v>
      </c>
      <c r="C33" s="601">
        <v>43</v>
      </c>
      <c r="D33" s="602">
        <v>0.06360946745562131</v>
      </c>
      <c r="E33" s="602">
        <v>0.0638930163447251</v>
      </c>
      <c r="F33" s="588"/>
      <c r="G33" s="571"/>
      <c r="H33" s="571"/>
      <c r="I33" s="571"/>
      <c r="J33" s="571"/>
      <c r="K33" s="574"/>
    </row>
    <row r="34" spans="1:11" ht="11.25">
      <c r="A34" s="588"/>
      <c r="B34" s="573" t="s">
        <v>417</v>
      </c>
      <c r="C34" s="601">
        <v>137</v>
      </c>
      <c r="D34" s="602">
        <v>0.20266272189349113</v>
      </c>
      <c r="E34" s="602">
        <v>0.20356612184249628</v>
      </c>
      <c r="F34" s="588"/>
      <c r="G34" s="571"/>
      <c r="H34" s="571"/>
      <c r="I34" s="571"/>
      <c r="J34" s="571"/>
      <c r="K34" s="574"/>
    </row>
    <row r="35" spans="1:11" ht="11.25">
      <c r="A35" s="588"/>
      <c r="B35" s="573" t="s">
        <v>418</v>
      </c>
      <c r="C35" s="601">
        <v>270</v>
      </c>
      <c r="D35" s="602">
        <v>0.3994082840236686</v>
      </c>
      <c r="E35" s="602">
        <v>0.4011887072808321</v>
      </c>
      <c r="F35" s="588"/>
      <c r="G35" s="571"/>
      <c r="H35" s="571"/>
      <c r="I35" s="571"/>
      <c r="J35" s="571"/>
      <c r="K35" s="574"/>
    </row>
    <row r="36" spans="1:11" ht="11.25">
      <c r="A36" s="588"/>
      <c r="B36" s="573" t="s">
        <v>430</v>
      </c>
      <c r="C36" s="601">
        <v>129</v>
      </c>
      <c r="D36" s="602">
        <v>0.1908284023668639</v>
      </c>
      <c r="E36" s="602">
        <v>0.19167904903417535</v>
      </c>
      <c r="F36" s="588"/>
      <c r="G36" s="571"/>
      <c r="H36" s="571"/>
      <c r="I36" s="571"/>
      <c r="J36" s="571"/>
      <c r="K36" s="574"/>
    </row>
    <row r="37" spans="1:11" ht="11.25">
      <c r="A37" s="588"/>
      <c r="B37" s="573" t="s">
        <v>432</v>
      </c>
      <c r="C37" s="601">
        <v>94</v>
      </c>
      <c r="D37" s="602">
        <v>0.1390532544378698</v>
      </c>
      <c r="E37" s="602">
        <v>0.13967310549777118</v>
      </c>
      <c r="F37" s="588"/>
      <c r="G37" s="571"/>
      <c r="H37" s="571"/>
      <c r="I37" s="571"/>
      <c r="J37" s="571"/>
      <c r="K37" s="574"/>
    </row>
    <row r="38" spans="1:11" ht="11.25">
      <c r="A38" s="605"/>
      <c r="B38" s="606" t="s">
        <v>104</v>
      </c>
      <c r="C38" s="607">
        <v>3</v>
      </c>
      <c r="D38" s="608">
        <v>0.004437869822485207</v>
      </c>
      <c r="E38" s="609" t="s">
        <v>105</v>
      </c>
      <c r="F38" s="588"/>
      <c r="G38" s="571"/>
      <c r="H38" s="571"/>
      <c r="I38" s="571"/>
      <c r="J38" s="571"/>
      <c r="K38" s="574"/>
    </row>
    <row r="39" spans="1:11" ht="11.25">
      <c r="A39" s="610" t="s">
        <v>442</v>
      </c>
      <c r="B39" s="573" t="s">
        <v>422</v>
      </c>
      <c r="C39" s="601"/>
      <c r="D39" s="602"/>
      <c r="E39" s="611"/>
      <c r="F39" s="588"/>
      <c r="G39" s="571"/>
      <c r="H39" s="571"/>
      <c r="I39" s="571"/>
      <c r="J39" s="571"/>
      <c r="K39" s="574"/>
    </row>
    <row r="40" spans="1:11" ht="11.25">
      <c r="A40" s="588"/>
      <c r="B40" s="573" t="s">
        <v>416</v>
      </c>
      <c r="C40" s="601">
        <v>69</v>
      </c>
      <c r="D40" s="602">
        <v>0.10207100591715976</v>
      </c>
      <c r="E40" s="602">
        <v>0.10267857142857142</v>
      </c>
      <c r="F40" s="588"/>
      <c r="G40" s="571"/>
      <c r="H40" s="571"/>
      <c r="I40" s="571"/>
      <c r="J40" s="571"/>
      <c r="K40" s="574"/>
    </row>
    <row r="41" spans="1:11" ht="11.25">
      <c r="A41" s="588"/>
      <c r="B41" s="573" t="s">
        <v>417</v>
      </c>
      <c r="C41" s="601">
        <v>220</v>
      </c>
      <c r="D41" s="602">
        <v>0.3254437869822485</v>
      </c>
      <c r="E41" s="602">
        <v>0.3273809523809524</v>
      </c>
      <c r="F41" s="588"/>
      <c r="G41" s="571"/>
      <c r="H41" s="571"/>
      <c r="I41" s="571"/>
      <c r="J41" s="571"/>
      <c r="K41" s="574"/>
    </row>
    <row r="42" spans="1:13" ht="9.75" customHeight="1">
      <c r="A42" s="588"/>
      <c r="B42" s="573" t="s">
        <v>418</v>
      </c>
      <c r="C42" s="601">
        <v>235</v>
      </c>
      <c r="D42" s="602">
        <v>0.34763313609467456</v>
      </c>
      <c r="E42" s="602">
        <v>0.34970238095238093</v>
      </c>
      <c r="F42" s="588"/>
      <c r="G42" s="571"/>
      <c r="H42" s="571"/>
      <c r="I42" s="571"/>
      <c r="J42" s="571"/>
      <c r="K42" s="574"/>
      <c r="M42" s="571"/>
    </row>
    <row r="43" spans="1:13" ht="11.25">
      <c r="A43" s="588"/>
      <c r="B43" s="573" t="s">
        <v>430</v>
      </c>
      <c r="C43" s="601">
        <v>97</v>
      </c>
      <c r="D43" s="602">
        <v>0.14349112426035504</v>
      </c>
      <c r="E43" s="602">
        <v>0.14434523809523808</v>
      </c>
      <c r="F43" s="588"/>
      <c r="G43" s="571"/>
      <c r="H43" s="571"/>
      <c r="I43" s="571"/>
      <c r="J43" s="571"/>
      <c r="K43" s="574"/>
      <c r="M43" s="571"/>
    </row>
    <row r="44" spans="1:11" ht="11.25">
      <c r="A44" s="588"/>
      <c r="B44" s="573" t="s">
        <v>432</v>
      </c>
      <c r="C44" s="601">
        <v>51</v>
      </c>
      <c r="D44" s="602">
        <v>0.07544378698224852</v>
      </c>
      <c r="E44" s="602">
        <v>0.07589285714285714</v>
      </c>
      <c r="F44" s="588"/>
      <c r="G44" s="571"/>
      <c r="H44" s="571"/>
      <c r="I44" s="571"/>
      <c r="J44" s="571"/>
      <c r="K44" s="574"/>
    </row>
    <row r="45" spans="1:11" ht="11.25">
      <c r="A45" s="605"/>
      <c r="B45" s="606" t="s">
        <v>104</v>
      </c>
      <c r="C45" s="607">
        <v>4</v>
      </c>
      <c r="D45" s="608">
        <v>0.005917159763313609</v>
      </c>
      <c r="E45" s="613" t="s">
        <v>105</v>
      </c>
      <c r="F45" s="605"/>
      <c r="G45" s="614"/>
      <c r="H45" s="614"/>
      <c r="I45" s="614"/>
      <c r="J45" s="614"/>
      <c r="K45" s="615"/>
    </row>
    <row r="46" spans="1:11" ht="1.5" customHeight="1">
      <c r="A46" s="588"/>
      <c r="B46" s="573"/>
      <c r="C46" s="573"/>
      <c r="D46" s="602"/>
      <c r="E46" s="589"/>
      <c r="F46" s="571"/>
      <c r="G46" s="571"/>
      <c r="H46" s="571"/>
      <c r="I46" s="571"/>
      <c r="J46" s="571"/>
      <c r="K46" s="574"/>
    </row>
    <row r="47" spans="1:11" ht="12.75">
      <c r="A47" s="564" t="s">
        <v>409</v>
      </c>
      <c r="B47" s="565"/>
      <c r="C47" s="566"/>
      <c r="D47" s="616"/>
      <c r="E47" s="616"/>
      <c r="F47" s="567"/>
      <c r="G47" s="567"/>
      <c r="H47" s="567"/>
      <c r="I47" s="567"/>
      <c r="J47" s="567"/>
      <c r="K47" s="568" t="s">
        <v>443</v>
      </c>
    </row>
    <row r="48" spans="1:11" ht="12.75">
      <c r="A48" s="570" t="s">
        <v>388</v>
      </c>
      <c r="B48" s="571"/>
      <c r="C48" s="572"/>
      <c r="D48" s="572"/>
      <c r="E48" s="572"/>
      <c r="F48" s="573"/>
      <c r="G48" s="573"/>
      <c r="H48" s="573"/>
      <c r="I48" s="573"/>
      <c r="J48" s="573"/>
      <c r="K48" s="574"/>
    </row>
    <row r="49" spans="1:11" ht="12.75">
      <c r="A49" s="122" t="s">
        <v>411</v>
      </c>
      <c r="B49" s="571"/>
      <c r="C49" s="572"/>
      <c r="D49" s="572"/>
      <c r="E49" s="572"/>
      <c r="F49" s="573"/>
      <c r="G49" s="573"/>
      <c r="H49" s="573"/>
      <c r="I49" s="573"/>
      <c r="J49" s="573"/>
      <c r="K49" s="574"/>
    </row>
    <row r="50" spans="1:15" ht="12.75">
      <c r="A50" s="575" t="s">
        <v>90</v>
      </c>
      <c r="B50" s="576"/>
      <c r="C50" s="576"/>
      <c r="D50" s="576"/>
      <c r="E50" s="576"/>
      <c r="F50" s="576"/>
      <c r="G50" s="576"/>
      <c r="H50" s="577"/>
      <c r="I50" s="577"/>
      <c r="J50" s="577"/>
      <c r="K50" s="578"/>
      <c r="L50" s="579"/>
      <c r="M50" s="580"/>
      <c r="N50" s="579"/>
      <c r="O50" s="579"/>
    </row>
    <row r="51" spans="1:18" ht="11.25">
      <c r="A51" s="581"/>
      <c r="B51" s="582"/>
      <c r="C51" s="581"/>
      <c r="D51" s="583" t="s">
        <v>15</v>
      </c>
      <c r="E51" s="583" t="s">
        <v>15</v>
      </c>
      <c r="F51" s="584"/>
      <c r="G51" s="565"/>
      <c r="H51" s="583"/>
      <c r="I51" s="583"/>
      <c r="J51" s="583"/>
      <c r="K51" s="585"/>
      <c r="L51" s="580"/>
      <c r="M51" s="580"/>
      <c r="N51" s="580"/>
      <c r="O51" s="580"/>
      <c r="P51" s="580"/>
      <c r="Q51" s="580"/>
      <c r="R51" s="580"/>
    </row>
    <row r="52" spans="1:19" ht="12.75">
      <c r="A52" s="586"/>
      <c r="B52" s="587" t="s">
        <v>444</v>
      </c>
      <c r="C52" s="588"/>
      <c r="D52" s="589" t="s">
        <v>94</v>
      </c>
      <c r="E52" s="589" t="s">
        <v>95</v>
      </c>
      <c r="F52" s="588"/>
      <c r="G52" s="571"/>
      <c r="H52" s="589"/>
      <c r="I52" s="589"/>
      <c r="J52" s="589"/>
      <c r="K52" s="590"/>
      <c r="L52" s="580"/>
      <c r="M52" s="580"/>
      <c r="N52" s="580"/>
      <c r="O52" s="580"/>
      <c r="P52" s="580"/>
      <c r="Q52" s="580"/>
      <c r="R52" s="580"/>
      <c r="S52" s="580"/>
    </row>
    <row r="53" spans="1:18" ht="11.25">
      <c r="A53" s="591"/>
      <c r="B53" s="592"/>
      <c r="C53" s="593" t="s">
        <v>14</v>
      </c>
      <c r="D53" s="594" t="s">
        <v>96</v>
      </c>
      <c r="E53" s="594" t="s">
        <v>96</v>
      </c>
      <c r="F53" s="588"/>
      <c r="G53" s="571"/>
      <c r="H53" s="589"/>
      <c r="I53" s="589"/>
      <c r="J53" s="589"/>
      <c r="K53" s="590"/>
      <c r="L53" s="580"/>
      <c r="M53" s="580"/>
      <c r="N53" s="580"/>
      <c r="O53" s="580"/>
      <c r="P53" s="580"/>
      <c r="Q53" s="580"/>
      <c r="R53" s="580"/>
    </row>
    <row r="54" spans="1:11" ht="11.25">
      <c r="A54" s="610" t="s">
        <v>445</v>
      </c>
      <c r="B54" s="573" t="s">
        <v>423</v>
      </c>
      <c r="C54" s="601"/>
      <c r="D54" s="602"/>
      <c r="E54" s="611"/>
      <c r="F54" s="588"/>
      <c r="G54" s="571"/>
      <c r="H54" s="571"/>
      <c r="I54" s="571"/>
      <c r="J54" s="571"/>
      <c r="K54" s="574"/>
    </row>
    <row r="55" spans="1:11" ht="11.25">
      <c r="A55" s="588"/>
      <c r="B55" s="573" t="s">
        <v>416</v>
      </c>
      <c r="C55" s="601">
        <v>88</v>
      </c>
      <c r="D55" s="602">
        <v>0.1301775147928994</v>
      </c>
      <c r="E55" s="602">
        <v>0.13114754098360656</v>
      </c>
      <c r="F55" s="588"/>
      <c r="G55" s="571"/>
      <c r="H55" s="571"/>
      <c r="I55" s="571"/>
      <c r="J55" s="571"/>
      <c r="K55" s="574"/>
    </row>
    <row r="56" spans="1:11" ht="11.25">
      <c r="A56" s="588"/>
      <c r="B56" s="573" t="s">
        <v>417</v>
      </c>
      <c r="C56" s="601">
        <v>305</v>
      </c>
      <c r="D56" s="602">
        <v>0.4511834319526627</v>
      </c>
      <c r="E56" s="602">
        <v>0.45454545454545453</v>
      </c>
      <c r="F56" s="588"/>
      <c r="G56" s="571"/>
      <c r="H56" s="571"/>
      <c r="I56" s="571"/>
      <c r="J56" s="571"/>
      <c r="K56" s="574"/>
    </row>
    <row r="57" spans="1:11" ht="11.25">
      <c r="A57" s="588"/>
      <c r="B57" s="573" t="s">
        <v>418</v>
      </c>
      <c r="C57" s="601">
        <v>201</v>
      </c>
      <c r="D57" s="602">
        <v>0.2973372781065089</v>
      </c>
      <c r="E57" s="602">
        <v>0.2995529061102832</v>
      </c>
      <c r="F57" s="588"/>
      <c r="G57" s="571"/>
      <c r="H57" s="571"/>
      <c r="I57" s="571"/>
      <c r="J57" s="571"/>
      <c r="K57" s="574"/>
    </row>
    <row r="58" spans="1:11" ht="11.25">
      <c r="A58" s="588"/>
      <c r="B58" s="573" t="s">
        <v>430</v>
      </c>
      <c r="C58" s="601">
        <v>63</v>
      </c>
      <c r="D58" s="602">
        <v>0.09319526627218935</v>
      </c>
      <c r="E58" s="602">
        <v>0.09388971684053651</v>
      </c>
      <c r="F58" s="588"/>
      <c r="G58" s="571"/>
      <c r="H58" s="571"/>
      <c r="I58" s="571"/>
      <c r="J58" s="571"/>
      <c r="K58" s="574"/>
    </row>
    <row r="59" spans="1:11" ht="11.25">
      <c r="A59" s="588"/>
      <c r="B59" s="573" t="s">
        <v>432</v>
      </c>
      <c r="C59" s="601">
        <v>14</v>
      </c>
      <c r="D59" s="602">
        <v>0.020710059171597635</v>
      </c>
      <c r="E59" s="602">
        <v>0.020864381520119227</v>
      </c>
      <c r="F59" s="588"/>
      <c r="G59" s="571"/>
      <c r="H59" s="571"/>
      <c r="I59" s="571"/>
      <c r="J59" s="571"/>
      <c r="K59" s="574"/>
    </row>
    <row r="60" spans="1:11" ht="11.25">
      <c r="A60" s="605"/>
      <c r="B60" s="606" t="s">
        <v>104</v>
      </c>
      <c r="C60" s="607">
        <v>5</v>
      </c>
      <c r="D60" s="608">
        <v>0.0073964497041420114</v>
      </c>
      <c r="E60" s="609" t="s">
        <v>105</v>
      </c>
      <c r="F60" s="588"/>
      <c r="G60" s="571"/>
      <c r="H60" s="571"/>
      <c r="I60" s="571"/>
      <c r="J60" s="571"/>
      <c r="K60" s="574"/>
    </row>
    <row r="61" spans="1:11" ht="11.25">
      <c r="A61" s="610" t="s">
        <v>446</v>
      </c>
      <c r="B61" s="573" t="s">
        <v>424</v>
      </c>
      <c r="C61" s="601"/>
      <c r="D61" s="602"/>
      <c r="E61" s="611"/>
      <c r="F61" s="588"/>
      <c r="G61" s="571"/>
      <c r="H61" s="571"/>
      <c r="I61" s="571"/>
      <c r="J61" s="571"/>
      <c r="K61" s="574"/>
    </row>
    <row r="62" spans="1:11" ht="11.25">
      <c r="A62" s="588"/>
      <c r="B62" s="573" t="s">
        <v>416</v>
      </c>
      <c r="C62" s="601">
        <v>134</v>
      </c>
      <c r="D62" s="602">
        <v>0.19822485207100593</v>
      </c>
      <c r="E62" s="602">
        <v>0.19940476190476192</v>
      </c>
      <c r="F62" s="588"/>
      <c r="G62" s="571"/>
      <c r="H62" s="571"/>
      <c r="I62" s="571"/>
      <c r="J62" s="571"/>
      <c r="K62" s="574"/>
    </row>
    <row r="63" spans="1:11" ht="11.25">
      <c r="A63" s="588"/>
      <c r="B63" s="573" t="s">
        <v>417</v>
      </c>
      <c r="C63" s="601">
        <v>305</v>
      </c>
      <c r="D63" s="602">
        <v>0.4511834319526627</v>
      </c>
      <c r="E63" s="602">
        <v>0.4538690476190476</v>
      </c>
      <c r="F63" s="588"/>
      <c r="G63" s="571"/>
      <c r="H63" s="571"/>
      <c r="I63" s="571"/>
      <c r="J63" s="571"/>
      <c r="K63" s="574"/>
    </row>
    <row r="64" spans="1:11" ht="11.25">
      <c r="A64" s="588"/>
      <c r="B64" s="573" t="s">
        <v>418</v>
      </c>
      <c r="C64" s="601">
        <v>166</v>
      </c>
      <c r="D64" s="602">
        <v>0.2455621301775148</v>
      </c>
      <c r="E64" s="602">
        <v>0.24702380952380953</v>
      </c>
      <c r="F64" s="588"/>
      <c r="G64" s="571"/>
      <c r="H64" s="571"/>
      <c r="I64" s="571"/>
      <c r="J64" s="571"/>
      <c r="K64" s="574"/>
    </row>
    <row r="65" spans="1:11" ht="11.25">
      <c r="A65" s="588"/>
      <c r="B65" s="573" t="s">
        <v>430</v>
      </c>
      <c r="C65" s="601">
        <v>51</v>
      </c>
      <c r="D65" s="602">
        <v>0.07544378698224852</v>
      </c>
      <c r="E65" s="602">
        <v>0.07589285714285714</v>
      </c>
      <c r="F65" s="588"/>
      <c r="G65" s="571"/>
      <c r="H65" s="571"/>
      <c r="I65" s="571"/>
      <c r="J65" s="571"/>
      <c r="K65" s="574"/>
    </row>
    <row r="66" spans="1:11" ht="11.25">
      <c r="A66" s="588"/>
      <c r="B66" s="573" t="s">
        <v>432</v>
      </c>
      <c r="C66" s="601">
        <v>16</v>
      </c>
      <c r="D66" s="602">
        <v>0.023668639053254437</v>
      </c>
      <c r="E66" s="602">
        <v>0.023809523809523808</v>
      </c>
      <c r="F66" s="588"/>
      <c r="G66" s="571"/>
      <c r="H66" s="571"/>
      <c r="I66" s="571"/>
      <c r="J66" s="571"/>
      <c r="K66" s="574"/>
    </row>
    <row r="67" spans="1:11" ht="11.25">
      <c r="A67" s="605"/>
      <c r="B67" s="606" t="s">
        <v>104</v>
      </c>
      <c r="C67" s="607">
        <v>4</v>
      </c>
      <c r="D67" s="608">
        <v>0.005917159763313609</v>
      </c>
      <c r="E67" s="609" t="s">
        <v>105</v>
      </c>
      <c r="F67" s="588"/>
      <c r="G67" s="571"/>
      <c r="H67" s="571"/>
      <c r="I67" s="571"/>
      <c r="J67" s="571"/>
      <c r="K67" s="574"/>
    </row>
    <row r="68" spans="1:11" ht="11.25">
      <c r="A68" s="610" t="s">
        <v>447</v>
      </c>
      <c r="B68" s="573" t="s">
        <v>425</v>
      </c>
      <c r="C68" s="601"/>
      <c r="D68" s="602"/>
      <c r="E68" s="611"/>
      <c r="F68" s="588"/>
      <c r="G68" s="571"/>
      <c r="H68" s="571"/>
      <c r="I68" s="571"/>
      <c r="J68" s="571"/>
      <c r="K68" s="574"/>
    </row>
    <row r="69" spans="1:11" ht="11.25">
      <c r="A69" s="588"/>
      <c r="B69" s="573" t="s">
        <v>416</v>
      </c>
      <c r="C69" s="601">
        <v>117</v>
      </c>
      <c r="D69" s="602">
        <v>0.17307692307692307</v>
      </c>
      <c r="E69" s="602">
        <v>0.1738484398216939</v>
      </c>
      <c r="F69" s="588"/>
      <c r="G69" s="571"/>
      <c r="H69" s="571"/>
      <c r="I69" s="571"/>
      <c r="J69" s="571"/>
      <c r="K69" s="574"/>
    </row>
    <row r="70" spans="1:11" ht="11.25">
      <c r="A70" s="588"/>
      <c r="B70" s="573" t="s">
        <v>417</v>
      </c>
      <c r="C70" s="601">
        <v>299</v>
      </c>
      <c r="D70" s="602">
        <v>0.4423076923076923</v>
      </c>
      <c r="E70" s="602">
        <v>0.4442793462109955</v>
      </c>
      <c r="F70" s="588"/>
      <c r="G70" s="571"/>
      <c r="H70" s="571"/>
      <c r="I70" s="571"/>
      <c r="J70" s="571"/>
      <c r="K70" s="574"/>
    </row>
    <row r="71" spans="1:11" ht="11.25">
      <c r="A71" s="588"/>
      <c r="B71" s="573" t="s">
        <v>418</v>
      </c>
      <c r="C71" s="601">
        <v>189</v>
      </c>
      <c r="D71" s="602">
        <v>0.27958579881656803</v>
      </c>
      <c r="E71" s="602">
        <v>0.28083209509658247</v>
      </c>
      <c r="F71" s="588"/>
      <c r="G71" s="571"/>
      <c r="H71" s="571"/>
      <c r="I71" s="571"/>
      <c r="J71" s="571"/>
      <c r="K71" s="574"/>
    </row>
    <row r="72" spans="1:11" ht="11.25">
      <c r="A72" s="588"/>
      <c r="B72" s="573" t="s">
        <v>430</v>
      </c>
      <c r="C72" s="601">
        <v>48</v>
      </c>
      <c r="D72" s="602">
        <v>0.07100591715976332</v>
      </c>
      <c r="E72" s="602">
        <v>0.0713224368499257</v>
      </c>
      <c r="F72" s="588"/>
      <c r="G72" s="571"/>
      <c r="H72" s="571"/>
      <c r="I72" s="571"/>
      <c r="J72" s="571"/>
      <c r="K72" s="574"/>
    </row>
    <row r="73" spans="1:11" ht="11.25">
      <c r="A73" s="588"/>
      <c r="B73" s="573" t="s">
        <v>432</v>
      </c>
      <c r="C73" s="601">
        <v>20</v>
      </c>
      <c r="D73" s="602">
        <v>0.029585798816568046</v>
      </c>
      <c r="E73" s="602">
        <v>0.029717682020802376</v>
      </c>
      <c r="F73" s="588"/>
      <c r="G73" s="571"/>
      <c r="H73" s="571"/>
      <c r="I73" s="571"/>
      <c r="J73" s="571"/>
      <c r="K73" s="574"/>
    </row>
    <row r="74" spans="1:11" ht="11.25">
      <c r="A74" s="605"/>
      <c r="B74" s="606" t="s">
        <v>104</v>
      </c>
      <c r="C74" s="607">
        <v>3</v>
      </c>
      <c r="D74" s="608">
        <v>0.004437869822485207</v>
      </c>
      <c r="E74" s="609" t="s">
        <v>105</v>
      </c>
      <c r="F74" s="588"/>
      <c r="G74" s="571"/>
      <c r="H74" s="571"/>
      <c r="I74" s="571"/>
      <c r="J74" s="571"/>
      <c r="K74" s="574"/>
    </row>
    <row r="75" spans="1:11" ht="11.25">
      <c r="A75" s="610" t="s">
        <v>448</v>
      </c>
      <c r="B75" s="573" t="s">
        <v>426</v>
      </c>
      <c r="C75" s="601"/>
      <c r="D75" s="602"/>
      <c r="E75" s="611"/>
      <c r="F75" s="588"/>
      <c r="G75" s="571"/>
      <c r="H75" s="571"/>
      <c r="I75" s="571"/>
      <c r="J75" s="571"/>
      <c r="K75" s="574"/>
    </row>
    <row r="76" spans="1:11" ht="11.25">
      <c r="A76" s="588"/>
      <c r="B76" s="573" t="s">
        <v>416</v>
      </c>
      <c r="C76" s="601">
        <v>82</v>
      </c>
      <c r="D76" s="602">
        <v>0.12130177514792899</v>
      </c>
      <c r="E76" s="602">
        <v>0.12184249628528974</v>
      </c>
      <c r="F76" s="588"/>
      <c r="G76" s="571"/>
      <c r="H76" s="571"/>
      <c r="I76" s="571"/>
      <c r="J76" s="571"/>
      <c r="K76" s="574"/>
    </row>
    <row r="77" spans="1:11" ht="11.25">
      <c r="A77" s="588"/>
      <c r="B77" s="573" t="s">
        <v>417</v>
      </c>
      <c r="C77" s="601">
        <v>235</v>
      </c>
      <c r="D77" s="602">
        <v>0.34763313609467456</v>
      </c>
      <c r="E77" s="602">
        <v>0.3491827637444279</v>
      </c>
      <c r="F77" s="588"/>
      <c r="G77" s="571"/>
      <c r="H77" s="571"/>
      <c r="I77" s="571"/>
      <c r="J77" s="571"/>
      <c r="K77" s="574"/>
    </row>
    <row r="78" spans="1:11" ht="11.25">
      <c r="A78" s="588"/>
      <c r="B78" s="573" t="s">
        <v>418</v>
      </c>
      <c r="C78" s="601">
        <v>220</v>
      </c>
      <c r="D78" s="602">
        <v>0.3254437869822485</v>
      </c>
      <c r="E78" s="602">
        <v>0.32689450222882616</v>
      </c>
      <c r="F78" s="588"/>
      <c r="G78" s="571"/>
      <c r="H78" s="571"/>
      <c r="I78" s="571"/>
      <c r="J78" s="571"/>
      <c r="K78" s="574"/>
    </row>
    <row r="79" spans="1:11" ht="11.25">
      <c r="A79" s="588"/>
      <c r="B79" s="573" t="s">
        <v>430</v>
      </c>
      <c r="C79" s="601">
        <v>100</v>
      </c>
      <c r="D79" s="602">
        <v>0.14792899408284024</v>
      </c>
      <c r="E79" s="602">
        <v>0.1485884101040119</v>
      </c>
      <c r="F79" s="588"/>
      <c r="G79" s="571"/>
      <c r="H79" s="571"/>
      <c r="I79" s="571"/>
      <c r="J79" s="571"/>
      <c r="K79" s="574"/>
    </row>
    <row r="80" spans="1:11" ht="11.25">
      <c r="A80" s="588"/>
      <c r="B80" s="573" t="s">
        <v>432</v>
      </c>
      <c r="C80" s="601">
        <v>36</v>
      </c>
      <c r="D80" s="602">
        <v>0.05325443786982249</v>
      </c>
      <c r="E80" s="602">
        <v>0.05349182763744428</v>
      </c>
      <c r="F80" s="588"/>
      <c r="G80" s="571"/>
      <c r="H80" s="571"/>
      <c r="I80" s="571"/>
      <c r="J80" s="571"/>
      <c r="K80" s="574"/>
    </row>
    <row r="81" spans="1:11" ht="11.25">
      <c r="A81" s="605"/>
      <c r="B81" s="606" t="s">
        <v>104</v>
      </c>
      <c r="C81" s="607">
        <v>3</v>
      </c>
      <c r="D81" s="608">
        <v>0.004437869822485207</v>
      </c>
      <c r="E81" s="609" t="s">
        <v>105</v>
      </c>
      <c r="F81" s="588"/>
      <c r="G81" s="571"/>
      <c r="H81" s="571"/>
      <c r="I81" s="571"/>
      <c r="J81" s="571"/>
      <c r="K81" s="574"/>
    </row>
    <row r="82" spans="1:11" ht="11.25">
      <c r="A82" s="610" t="s">
        <v>449</v>
      </c>
      <c r="B82" s="573" t="s">
        <v>427</v>
      </c>
      <c r="C82" s="601"/>
      <c r="D82" s="602"/>
      <c r="E82" s="611"/>
      <c r="F82" s="588"/>
      <c r="G82" s="571"/>
      <c r="H82" s="571"/>
      <c r="I82" s="571"/>
      <c r="J82" s="571"/>
      <c r="K82" s="574"/>
    </row>
    <row r="83" spans="1:11" ht="11.25">
      <c r="A83" s="588"/>
      <c r="B83" s="573" t="s">
        <v>416</v>
      </c>
      <c r="C83" s="601">
        <v>138</v>
      </c>
      <c r="D83" s="602">
        <v>0.20414201183431951</v>
      </c>
      <c r="E83" s="602">
        <v>0.2050520059435364</v>
      </c>
      <c r="F83" s="588"/>
      <c r="G83" s="571"/>
      <c r="H83" s="571"/>
      <c r="I83" s="571"/>
      <c r="J83" s="571"/>
      <c r="K83" s="574"/>
    </row>
    <row r="84" spans="1:11" ht="11.25">
      <c r="A84" s="588"/>
      <c r="B84" s="573" t="s">
        <v>417</v>
      </c>
      <c r="C84" s="601">
        <v>257</v>
      </c>
      <c r="D84" s="602">
        <v>0.3801775147928994</v>
      </c>
      <c r="E84" s="602">
        <v>0.3818722139673105</v>
      </c>
      <c r="F84" s="588"/>
      <c r="G84" s="571"/>
      <c r="H84" s="571"/>
      <c r="I84" s="571"/>
      <c r="J84" s="571"/>
      <c r="K84" s="574"/>
    </row>
    <row r="85" spans="1:11" ht="11.25">
      <c r="A85" s="588"/>
      <c r="B85" s="573" t="s">
        <v>418</v>
      </c>
      <c r="C85" s="601">
        <v>179</v>
      </c>
      <c r="D85" s="602">
        <v>0.26479289940828404</v>
      </c>
      <c r="E85" s="602">
        <v>0.2659732540861813</v>
      </c>
      <c r="F85" s="588"/>
      <c r="G85" s="571"/>
      <c r="H85" s="571"/>
      <c r="I85" s="571"/>
      <c r="J85" s="571"/>
      <c r="K85" s="574"/>
    </row>
    <row r="86" spans="1:11" ht="11.25">
      <c r="A86" s="588"/>
      <c r="B86" s="573" t="s">
        <v>430</v>
      </c>
      <c r="C86" s="601">
        <v>67</v>
      </c>
      <c r="D86" s="602">
        <v>0.09911242603550297</v>
      </c>
      <c r="E86" s="602">
        <v>0.09955423476968796</v>
      </c>
      <c r="F86" s="588"/>
      <c r="G86" s="571"/>
      <c r="H86" s="571"/>
      <c r="I86" s="571"/>
      <c r="J86" s="571"/>
      <c r="K86" s="574"/>
    </row>
    <row r="87" spans="1:11" ht="11.25">
      <c r="A87" s="588"/>
      <c r="B87" s="573" t="s">
        <v>432</v>
      </c>
      <c r="C87" s="601">
        <v>32</v>
      </c>
      <c r="D87" s="602">
        <v>0.047337278106508875</v>
      </c>
      <c r="E87" s="602">
        <v>0.0475482912332838</v>
      </c>
      <c r="F87" s="588"/>
      <c r="G87" s="571"/>
      <c r="H87" s="571"/>
      <c r="I87" s="571"/>
      <c r="J87" s="571"/>
      <c r="K87" s="574"/>
    </row>
    <row r="88" spans="1:11" ht="11.25">
      <c r="A88" s="605"/>
      <c r="B88" s="606" t="s">
        <v>104</v>
      </c>
      <c r="C88" s="607">
        <v>3</v>
      </c>
      <c r="D88" s="608">
        <v>0.004437869822485207</v>
      </c>
      <c r="E88" s="609" t="s">
        <v>105</v>
      </c>
      <c r="F88" s="588"/>
      <c r="G88" s="571"/>
      <c r="H88" s="571"/>
      <c r="I88" s="571"/>
      <c r="J88" s="571"/>
      <c r="K88" s="574"/>
    </row>
    <row r="89" spans="1:11" ht="11.25">
      <c r="A89" s="610" t="s">
        <v>450</v>
      </c>
      <c r="B89" s="573" t="s">
        <v>428</v>
      </c>
      <c r="C89" s="601"/>
      <c r="D89" s="602"/>
      <c r="E89" s="611"/>
      <c r="F89" s="588"/>
      <c r="G89" s="571"/>
      <c r="H89" s="571"/>
      <c r="I89" s="571"/>
      <c r="J89" s="571"/>
      <c r="K89" s="574"/>
    </row>
    <row r="90" spans="1:11" ht="11.25">
      <c r="A90" s="588"/>
      <c r="B90" s="573" t="s">
        <v>416</v>
      </c>
      <c r="C90" s="601">
        <v>149</v>
      </c>
      <c r="D90" s="602">
        <v>0.22041420118343194</v>
      </c>
      <c r="E90" s="602">
        <v>0.22106824925816024</v>
      </c>
      <c r="F90" s="588"/>
      <c r="G90" s="571"/>
      <c r="H90" s="571"/>
      <c r="I90" s="571"/>
      <c r="J90" s="571"/>
      <c r="K90" s="574"/>
    </row>
    <row r="91" spans="1:11" ht="11.25">
      <c r="A91" s="588"/>
      <c r="B91" s="573" t="s">
        <v>417</v>
      </c>
      <c r="C91" s="601">
        <v>272</v>
      </c>
      <c r="D91" s="602">
        <v>0.40236686390532544</v>
      </c>
      <c r="E91" s="602">
        <v>0.4035608308605341</v>
      </c>
      <c r="F91" s="588"/>
      <c r="G91" s="571"/>
      <c r="H91" s="571"/>
      <c r="I91" s="571"/>
      <c r="J91" s="571"/>
      <c r="K91" s="574"/>
    </row>
    <row r="92" spans="1:11" ht="11.25">
      <c r="A92" s="588"/>
      <c r="B92" s="573" t="s">
        <v>418</v>
      </c>
      <c r="C92" s="601">
        <v>168</v>
      </c>
      <c r="D92" s="602">
        <v>0.2485207100591716</v>
      </c>
      <c r="E92" s="602">
        <v>0.24925816023738873</v>
      </c>
      <c r="F92" s="588"/>
      <c r="G92" s="571"/>
      <c r="H92" s="571"/>
      <c r="I92" s="571"/>
      <c r="J92" s="571"/>
      <c r="K92" s="574"/>
    </row>
    <row r="93" spans="1:11" ht="11.25">
      <c r="A93" s="588"/>
      <c r="B93" s="573" t="s">
        <v>430</v>
      </c>
      <c r="C93" s="601">
        <v>66</v>
      </c>
      <c r="D93" s="602">
        <v>0.09763313609467456</v>
      </c>
      <c r="E93" s="602">
        <v>0.09792284866468842</v>
      </c>
      <c r="F93" s="588"/>
      <c r="G93" s="571"/>
      <c r="H93" s="571"/>
      <c r="I93" s="571"/>
      <c r="J93" s="571"/>
      <c r="K93" s="574"/>
    </row>
    <row r="94" spans="1:11" ht="11.25">
      <c r="A94" s="588"/>
      <c r="B94" s="573" t="s">
        <v>432</v>
      </c>
      <c r="C94" s="601">
        <v>19</v>
      </c>
      <c r="D94" s="602">
        <v>0.028106508875739646</v>
      </c>
      <c r="E94" s="602">
        <v>0.028189910979228485</v>
      </c>
      <c r="F94" s="588"/>
      <c r="G94" s="571"/>
      <c r="H94" s="571"/>
      <c r="I94" s="571"/>
      <c r="J94" s="571"/>
      <c r="K94" s="574"/>
    </row>
    <row r="95" spans="1:11" ht="11.25">
      <c r="A95" s="605"/>
      <c r="B95" s="606" t="s">
        <v>104</v>
      </c>
      <c r="C95" s="607">
        <v>2</v>
      </c>
      <c r="D95" s="608">
        <v>0.0029585798816568047</v>
      </c>
      <c r="E95" s="613" t="s">
        <v>105</v>
      </c>
      <c r="F95" s="605"/>
      <c r="G95" s="614"/>
      <c r="H95" s="614"/>
      <c r="I95" s="614"/>
      <c r="J95" s="614"/>
      <c r="K95" s="615"/>
    </row>
    <row r="96" spans="1:11" ht="1.5" customHeight="1">
      <c r="A96" s="588"/>
      <c r="B96" s="573"/>
      <c r="C96" s="573"/>
      <c r="D96" s="602"/>
      <c r="E96" s="589"/>
      <c r="F96" s="571"/>
      <c r="G96" s="571"/>
      <c r="H96" s="571"/>
      <c r="I96" s="571"/>
      <c r="J96" s="571"/>
      <c r="K96" s="574"/>
    </row>
    <row r="97" spans="1:11" ht="12.75">
      <c r="A97" s="564" t="s">
        <v>409</v>
      </c>
      <c r="B97" s="565"/>
      <c r="C97" s="566"/>
      <c r="D97" s="616"/>
      <c r="E97" s="616"/>
      <c r="F97" s="567"/>
      <c r="G97" s="567"/>
      <c r="H97" s="567"/>
      <c r="I97" s="567"/>
      <c r="J97" s="567"/>
      <c r="K97" s="568" t="s">
        <v>451</v>
      </c>
    </row>
    <row r="98" spans="1:11" ht="12.75">
      <c r="A98" s="570" t="s">
        <v>388</v>
      </c>
      <c r="B98" s="571"/>
      <c r="C98" s="572"/>
      <c r="D98" s="572"/>
      <c r="E98" s="572"/>
      <c r="F98" s="573"/>
      <c r="G98" s="573"/>
      <c r="H98" s="573"/>
      <c r="I98" s="573"/>
      <c r="J98" s="573"/>
      <c r="K98" s="574"/>
    </row>
    <row r="99" spans="1:11" ht="12.75">
      <c r="A99" s="122" t="s">
        <v>411</v>
      </c>
      <c r="B99" s="571"/>
      <c r="C99" s="572"/>
      <c r="D99" s="572"/>
      <c r="E99" s="572"/>
      <c r="F99" s="573"/>
      <c r="G99" s="573"/>
      <c r="H99" s="573"/>
      <c r="I99" s="573"/>
      <c r="J99" s="573"/>
      <c r="K99" s="574"/>
    </row>
    <row r="100" spans="1:15" ht="12.75">
      <c r="A100" s="575" t="s">
        <v>90</v>
      </c>
      <c r="B100" s="576"/>
      <c r="C100" s="576"/>
      <c r="D100" s="576"/>
      <c r="E100" s="576"/>
      <c r="F100" s="576"/>
      <c r="G100" s="576"/>
      <c r="H100" s="577"/>
      <c r="I100" s="577"/>
      <c r="J100" s="577"/>
      <c r="K100" s="578"/>
      <c r="L100" s="579"/>
      <c r="M100" s="580"/>
      <c r="N100" s="579"/>
      <c r="O100" s="579"/>
    </row>
    <row r="101" spans="1:18" ht="11.25">
      <c r="A101" s="581"/>
      <c r="B101" s="582"/>
      <c r="C101" s="581"/>
      <c r="D101" s="583" t="s">
        <v>15</v>
      </c>
      <c r="E101" s="583" t="s">
        <v>15</v>
      </c>
      <c r="F101" s="584"/>
      <c r="G101" s="565"/>
      <c r="H101" s="583"/>
      <c r="I101" s="583"/>
      <c r="J101" s="583"/>
      <c r="K101" s="585"/>
      <c r="L101" s="580"/>
      <c r="M101" s="580"/>
      <c r="N101" s="580"/>
      <c r="O101" s="580"/>
      <c r="P101" s="580"/>
      <c r="Q101" s="580"/>
      <c r="R101" s="580"/>
    </row>
    <row r="102" spans="1:19" ht="12.75">
      <c r="A102" s="586"/>
      <c r="B102" s="587" t="s">
        <v>444</v>
      </c>
      <c r="C102" s="588"/>
      <c r="D102" s="589" t="s">
        <v>94</v>
      </c>
      <c r="E102" s="589" t="s">
        <v>95</v>
      </c>
      <c r="F102" s="588"/>
      <c r="G102" s="571"/>
      <c r="H102" s="589"/>
      <c r="I102" s="589"/>
      <c r="J102" s="589"/>
      <c r="K102" s="590"/>
      <c r="L102" s="580"/>
      <c r="M102" s="580"/>
      <c r="N102" s="580"/>
      <c r="O102" s="580"/>
      <c r="P102" s="580"/>
      <c r="Q102" s="580"/>
      <c r="R102" s="580"/>
      <c r="S102" s="580"/>
    </row>
    <row r="103" spans="1:18" ht="11.25">
      <c r="A103" s="591"/>
      <c r="B103" s="592"/>
      <c r="C103" s="593" t="s">
        <v>14</v>
      </c>
      <c r="D103" s="594" t="s">
        <v>96</v>
      </c>
      <c r="E103" s="594" t="s">
        <v>96</v>
      </c>
      <c r="F103" s="588"/>
      <c r="G103" s="571"/>
      <c r="H103" s="589"/>
      <c r="I103" s="589"/>
      <c r="J103" s="589"/>
      <c r="K103" s="590"/>
      <c r="L103" s="580"/>
      <c r="M103" s="580"/>
      <c r="N103" s="580"/>
      <c r="O103" s="580"/>
      <c r="P103" s="580"/>
      <c r="Q103" s="580"/>
      <c r="R103" s="580"/>
    </row>
    <row r="104" spans="1:11" ht="11.25">
      <c r="A104" s="610" t="s">
        <v>452</v>
      </c>
      <c r="B104" s="573" t="s">
        <v>429</v>
      </c>
      <c r="C104" s="601"/>
      <c r="D104" s="602"/>
      <c r="E104" s="611"/>
      <c r="F104" s="588"/>
      <c r="G104" s="571"/>
      <c r="H104" s="571"/>
      <c r="I104" s="571"/>
      <c r="J104" s="571"/>
      <c r="K104" s="574"/>
    </row>
    <row r="105" spans="1:11" ht="11.25">
      <c r="A105" s="588"/>
      <c r="B105" s="573" t="s">
        <v>416</v>
      </c>
      <c r="C105" s="601">
        <v>96</v>
      </c>
      <c r="D105" s="602">
        <v>0.14201183431952663</v>
      </c>
      <c r="E105" s="602">
        <v>0.142433234421365</v>
      </c>
      <c r="F105" s="588"/>
      <c r="G105" s="571"/>
      <c r="H105" s="571"/>
      <c r="I105" s="571"/>
      <c r="J105" s="571"/>
      <c r="K105" s="574"/>
    </row>
    <row r="106" spans="1:11" ht="11.25">
      <c r="A106" s="588"/>
      <c r="B106" s="573" t="s">
        <v>417</v>
      </c>
      <c r="C106" s="601">
        <v>238</v>
      </c>
      <c r="D106" s="602">
        <v>0.3520710059171598</v>
      </c>
      <c r="E106" s="602">
        <v>0.35311572700296734</v>
      </c>
      <c r="F106" s="588"/>
      <c r="G106" s="571"/>
      <c r="H106" s="571"/>
      <c r="I106" s="571"/>
      <c r="J106" s="571"/>
      <c r="K106" s="574"/>
    </row>
    <row r="107" spans="1:11" ht="11.25">
      <c r="A107" s="588"/>
      <c r="B107" s="573" t="s">
        <v>418</v>
      </c>
      <c r="C107" s="601">
        <v>208</v>
      </c>
      <c r="D107" s="602">
        <v>0.3076923076923077</v>
      </c>
      <c r="E107" s="602">
        <v>0.3086053412462908</v>
      </c>
      <c r="F107" s="588"/>
      <c r="G107" s="571"/>
      <c r="H107" s="571"/>
      <c r="I107" s="571"/>
      <c r="J107" s="571"/>
      <c r="K107" s="574"/>
    </row>
    <row r="108" spans="1:11" ht="11.25">
      <c r="A108" s="588"/>
      <c r="B108" s="573" t="s">
        <v>430</v>
      </c>
      <c r="C108" s="601">
        <v>101</v>
      </c>
      <c r="D108" s="602">
        <v>0.14940828402366865</v>
      </c>
      <c r="E108" s="602">
        <v>0.14985163204747776</v>
      </c>
      <c r="F108" s="588"/>
      <c r="G108" s="571"/>
      <c r="H108" s="571"/>
      <c r="I108" s="571"/>
      <c r="J108" s="571"/>
      <c r="K108" s="574"/>
    </row>
    <row r="109" spans="1:11" ht="11.25">
      <c r="A109" s="588"/>
      <c r="B109" s="573" t="s">
        <v>432</v>
      </c>
      <c r="C109" s="601">
        <v>31</v>
      </c>
      <c r="D109" s="602">
        <v>0.04585798816568047</v>
      </c>
      <c r="E109" s="602">
        <v>0.04599406528189911</v>
      </c>
      <c r="F109" s="588"/>
      <c r="G109" s="571"/>
      <c r="H109" s="571"/>
      <c r="I109" s="571"/>
      <c r="J109" s="571"/>
      <c r="K109" s="574"/>
    </row>
    <row r="110" spans="1:11" ht="11.25">
      <c r="A110" s="591"/>
      <c r="B110" s="577" t="s">
        <v>104</v>
      </c>
      <c r="C110" s="617">
        <v>2</v>
      </c>
      <c r="D110" s="618">
        <v>0.0029585798816568047</v>
      </c>
      <c r="E110" s="619" t="s">
        <v>105</v>
      </c>
      <c r="F110" s="588"/>
      <c r="G110" s="571"/>
      <c r="H110" s="571"/>
      <c r="I110" s="571"/>
      <c r="J110" s="571"/>
      <c r="K110" s="574"/>
    </row>
    <row r="111" spans="1:11" ht="11.25">
      <c r="A111" s="620" t="s">
        <v>453</v>
      </c>
      <c r="B111" s="621" t="s">
        <v>454</v>
      </c>
      <c r="C111" s="581"/>
      <c r="D111" s="622"/>
      <c r="E111" s="623"/>
      <c r="F111" s="588"/>
      <c r="G111" s="571"/>
      <c r="H111" s="571"/>
      <c r="I111" s="571"/>
      <c r="J111" s="571"/>
      <c r="K111" s="574"/>
    </row>
    <row r="112" spans="1:11" ht="11.25">
      <c r="A112" s="588"/>
      <c r="B112" s="624" t="s">
        <v>455</v>
      </c>
      <c r="C112" s="601">
        <v>107</v>
      </c>
      <c r="D112" s="602">
        <v>0.15828402366863906</v>
      </c>
      <c r="E112" s="602">
        <v>0.15875370919881307</v>
      </c>
      <c r="F112" s="588"/>
      <c r="G112" s="571"/>
      <c r="H112" s="571"/>
      <c r="I112" s="571"/>
      <c r="J112" s="571"/>
      <c r="K112" s="574"/>
    </row>
    <row r="113" spans="1:11" ht="11.25">
      <c r="A113" s="588"/>
      <c r="B113" s="624" t="s">
        <v>456</v>
      </c>
      <c r="C113" s="601">
        <v>332</v>
      </c>
      <c r="D113" s="602">
        <v>0.4911242603550296</v>
      </c>
      <c r="E113" s="602">
        <v>0.49258160237388726</v>
      </c>
      <c r="F113" s="588"/>
      <c r="G113" s="571"/>
      <c r="H113" s="571"/>
      <c r="I113" s="571"/>
      <c r="J113" s="571"/>
      <c r="K113" s="574"/>
    </row>
    <row r="114" spans="1:11" ht="11.25">
      <c r="A114" s="588"/>
      <c r="B114" s="624" t="s">
        <v>457</v>
      </c>
      <c r="C114" s="601">
        <v>168</v>
      </c>
      <c r="D114" s="602">
        <v>0.2485207100591716</v>
      </c>
      <c r="E114" s="602">
        <v>0.24925816023738873</v>
      </c>
      <c r="F114" s="588"/>
      <c r="G114" s="571"/>
      <c r="H114" s="571"/>
      <c r="I114" s="571"/>
      <c r="J114" s="571"/>
      <c r="K114" s="574"/>
    </row>
    <row r="115" spans="1:11" ht="11.25">
      <c r="A115" s="588"/>
      <c r="B115" s="624" t="s">
        <v>458</v>
      </c>
      <c r="C115" s="601">
        <v>54</v>
      </c>
      <c r="D115" s="602">
        <v>0.07988165680473373</v>
      </c>
      <c r="E115" s="602">
        <v>0.08011869436201781</v>
      </c>
      <c r="F115" s="588"/>
      <c r="G115" s="571"/>
      <c r="H115" s="571"/>
      <c r="I115" s="571"/>
      <c r="J115" s="571"/>
      <c r="K115" s="574"/>
    </row>
    <row r="116" spans="1:11" ht="11.25">
      <c r="A116" s="588"/>
      <c r="B116" s="624" t="s">
        <v>459</v>
      </c>
      <c r="C116" s="601">
        <v>13</v>
      </c>
      <c r="D116" s="602">
        <v>0.019230769230769232</v>
      </c>
      <c r="E116" s="602">
        <v>0.019287833827893175</v>
      </c>
      <c r="F116" s="588"/>
      <c r="G116" s="571"/>
      <c r="H116" s="571"/>
      <c r="I116" s="571"/>
      <c r="J116" s="571"/>
      <c r="K116" s="574"/>
    </row>
    <row r="117" spans="1:11" ht="11.25">
      <c r="A117" s="591"/>
      <c r="B117" s="578" t="s">
        <v>104</v>
      </c>
      <c r="C117" s="617">
        <v>2</v>
      </c>
      <c r="D117" s="618">
        <v>0.0029585798816568047</v>
      </c>
      <c r="E117" s="594" t="s">
        <v>105</v>
      </c>
      <c r="F117" s="588"/>
      <c r="G117" s="571"/>
      <c r="H117" s="571"/>
      <c r="I117" s="571"/>
      <c r="J117" s="571"/>
      <c r="K117" s="574"/>
    </row>
    <row r="118" spans="1:11" ht="11.25">
      <c r="A118" s="620" t="s">
        <v>460</v>
      </c>
      <c r="B118" s="621" t="s">
        <v>461</v>
      </c>
      <c r="C118" s="581"/>
      <c r="D118" s="622"/>
      <c r="E118" s="623"/>
      <c r="F118" s="588"/>
      <c r="G118" s="571"/>
      <c r="H118" s="571"/>
      <c r="I118" s="571"/>
      <c r="J118" s="571"/>
      <c r="K118" s="574"/>
    </row>
    <row r="119" spans="1:11" ht="11.25">
      <c r="A119" s="603" t="s">
        <v>414</v>
      </c>
      <c r="B119" s="624" t="s">
        <v>462</v>
      </c>
      <c r="C119" s="601"/>
      <c r="D119" s="602"/>
      <c r="E119" s="589"/>
      <c r="F119" s="588"/>
      <c r="G119" s="571"/>
      <c r="H119" s="571"/>
      <c r="I119" s="571"/>
      <c r="J119" s="571"/>
      <c r="K119" s="574"/>
    </row>
    <row r="120" spans="1:17" ht="11.25">
      <c r="A120" s="588"/>
      <c r="B120" s="624" t="s">
        <v>463</v>
      </c>
      <c r="C120" s="601">
        <v>390</v>
      </c>
      <c r="D120" s="602">
        <v>0.5769230769230769</v>
      </c>
      <c r="E120" s="602">
        <v>0.5786350148367952</v>
      </c>
      <c r="F120" s="588"/>
      <c r="G120" s="571"/>
      <c r="H120" s="571"/>
      <c r="I120" s="571"/>
      <c r="J120" s="571"/>
      <c r="K120" s="574"/>
      <c r="O120" s="569" t="s">
        <v>462</v>
      </c>
      <c r="P120" s="569" t="s">
        <v>464</v>
      </c>
      <c r="Q120" s="569" t="s">
        <v>465</v>
      </c>
    </row>
    <row r="121" spans="1:17" ht="11.25">
      <c r="A121" s="588"/>
      <c r="B121" s="624" t="s">
        <v>466</v>
      </c>
      <c r="C121" s="601">
        <v>177</v>
      </c>
      <c r="D121" s="602">
        <v>0.2618343195266272</v>
      </c>
      <c r="E121" s="602">
        <v>0.2626112759643917</v>
      </c>
      <c r="F121" s="588"/>
      <c r="G121" s="571"/>
      <c r="H121" s="571"/>
      <c r="I121" s="571"/>
      <c r="J121" s="571"/>
      <c r="K121" s="574"/>
      <c r="N121" s="624" t="s">
        <v>463</v>
      </c>
      <c r="O121" s="602">
        <f>E120</f>
        <v>0.5786350148367952</v>
      </c>
      <c r="P121" s="604">
        <f>E126</f>
        <v>0.274888558692422</v>
      </c>
      <c r="Q121" s="604">
        <f>E132</f>
        <v>0.6047548291233283</v>
      </c>
    </row>
    <row r="122" spans="1:17" ht="11.25">
      <c r="A122" s="588"/>
      <c r="B122" s="624" t="s">
        <v>467</v>
      </c>
      <c r="C122" s="601">
        <v>70</v>
      </c>
      <c r="D122" s="602">
        <v>0.10355029585798817</v>
      </c>
      <c r="E122" s="602">
        <v>0.10385756676557864</v>
      </c>
      <c r="F122" s="588"/>
      <c r="G122" s="571"/>
      <c r="H122" s="571"/>
      <c r="I122" s="571"/>
      <c r="J122" s="571"/>
      <c r="K122" s="574"/>
      <c r="N122" s="624" t="s">
        <v>466</v>
      </c>
      <c r="O122" s="602">
        <f>E121</f>
        <v>0.2626112759643917</v>
      </c>
      <c r="P122" s="604">
        <f>E127</f>
        <v>0.3833580980683507</v>
      </c>
      <c r="Q122" s="604">
        <f>E133</f>
        <v>0.25705794947994054</v>
      </c>
    </row>
    <row r="123" spans="1:17" ht="11.25">
      <c r="A123" s="588"/>
      <c r="B123" s="573" t="s">
        <v>468</v>
      </c>
      <c r="C123" s="601">
        <v>37</v>
      </c>
      <c r="D123" s="602">
        <v>0.05473372781065089</v>
      </c>
      <c r="E123" s="602">
        <v>0.05489614243323442</v>
      </c>
      <c r="F123" s="588"/>
      <c r="G123" s="571"/>
      <c r="H123" s="571"/>
      <c r="I123" s="571"/>
      <c r="J123" s="571"/>
      <c r="K123" s="574"/>
      <c r="N123" s="624" t="s">
        <v>467</v>
      </c>
      <c r="O123" s="602">
        <f>E122</f>
        <v>0.10385756676557864</v>
      </c>
      <c r="P123" s="604">
        <f>E128</f>
        <v>0.2362555720653789</v>
      </c>
      <c r="Q123" s="604">
        <f>E134</f>
        <v>0.0787518573551263</v>
      </c>
    </row>
    <row r="124" spans="1:17" ht="11.25">
      <c r="A124" s="605"/>
      <c r="B124" s="606" t="s">
        <v>104</v>
      </c>
      <c r="C124" s="607">
        <v>2</v>
      </c>
      <c r="D124" s="608">
        <v>0.0029585798816568047</v>
      </c>
      <c r="E124" s="609" t="s">
        <v>105</v>
      </c>
      <c r="F124" s="588"/>
      <c r="G124" s="571"/>
      <c r="H124" s="571"/>
      <c r="I124" s="571"/>
      <c r="J124" s="571"/>
      <c r="K124" s="574"/>
      <c r="N124" s="573" t="s">
        <v>468</v>
      </c>
      <c r="O124" s="602">
        <f>E123</f>
        <v>0.05489614243323442</v>
      </c>
      <c r="P124" s="604">
        <f>E129</f>
        <v>0.10549777117384844</v>
      </c>
      <c r="Q124" s="604">
        <f>E135</f>
        <v>0.05943536404160475</v>
      </c>
    </row>
    <row r="125" spans="1:11" ht="11.25">
      <c r="A125" s="603" t="s">
        <v>435</v>
      </c>
      <c r="B125" s="624" t="s">
        <v>464</v>
      </c>
      <c r="C125" s="601"/>
      <c r="D125" s="602"/>
      <c r="E125" s="625"/>
      <c r="F125" s="588"/>
      <c r="G125" s="571"/>
      <c r="H125" s="571"/>
      <c r="I125" s="571"/>
      <c r="J125" s="571"/>
      <c r="K125" s="574"/>
    </row>
    <row r="126" spans="1:11" ht="11.25">
      <c r="A126" s="588"/>
      <c r="B126" s="624" t="s">
        <v>463</v>
      </c>
      <c r="C126" s="601">
        <v>185</v>
      </c>
      <c r="D126" s="602">
        <v>0.27366863905325445</v>
      </c>
      <c r="E126" s="602">
        <v>0.274888558692422</v>
      </c>
      <c r="F126" s="588"/>
      <c r="G126" s="571"/>
      <c r="H126" s="571"/>
      <c r="I126" s="571"/>
      <c r="J126" s="571"/>
      <c r="K126" s="574"/>
    </row>
    <row r="127" spans="1:17" ht="11.25">
      <c r="A127" s="588"/>
      <c r="B127" s="624" t="s">
        <v>466</v>
      </c>
      <c r="C127" s="601">
        <v>258</v>
      </c>
      <c r="D127" s="602">
        <v>0.3816568047337278</v>
      </c>
      <c r="E127" s="602">
        <v>0.3833580980683507</v>
      </c>
      <c r="F127" s="588"/>
      <c r="G127" s="571"/>
      <c r="H127" s="571"/>
      <c r="I127" s="571"/>
      <c r="J127" s="571"/>
      <c r="K127" s="574"/>
      <c r="N127" s="569" t="s">
        <v>469</v>
      </c>
      <c r="O127" s="604">
        <f>SUM(O121:O122)</f>
        <v>0.841246290801187</v>
      </c>
      <c r="P127" s="604">
        <f>SUM(P121:P122)</f>
        <v>0.6582466567607728</v>
      </c>
      <c r="Q127" s="604">
        <f>SUM(Q121:Q122)</f>
        <v>0.8618127786032689</v>
      </c>
    </row>
    <row r="128" spans="1:11" ht="11.25">
      <c r="A128" s="588"/>
      <c r="B128" s="624" t="s">
        <v>467</v>
      </c>
      <c r="C128" s="601">
        <v>159</v>
      </c>
      <c r="D128" s="602">
        <v>0.23520710059171598</v>
      </c>
      <c r="E128" s="602">
        <v>0.2362555720653789</v>
      </c>
      <c r="F128" s="588"/>
      <c r="G128" s="571"/>
      <c r="H128" s="571"/>
      <c r="I128" s="571"/>
      <c r="J128" s="571"/>
      <c r="K128" s="574"/>
    </row>
    <row r="129" spans="1:11" ht="11.25">
      <c r="A129" s="588"/>
      <c r="B129" s="624" t="s">
        <v>468</v>
      </c>
      <c r="C129" s="601">
        <v>71</v>
      </c>
      <c r="D129" s="602">
        <v>0.10502958579881656</v>
      </c>
      <c r="E129" s="602">
        <v>0.10549777117384844</v>
      </c>
      <c r="F129" s="588"/>
      <c r="G129" s="571"/>
      <c r="H129" s="571"/>
      <c r="I129" s="571"/>
      <c r="J129" s="571"/>
      <c r="K129" s="574"/>
    </row>
    <row r="130" spans="1:11" ht="11.25">
      <c r="A130" s="605"/>
      <c r="B130" s="606" t="s">
        <v>104</v>
      </c>
      <c r="C130" s="607">
        <v>3</v>
      </c>
      <c r="D130" s="608">
        <v>0.004437869822485207</v>
      </c>
      <c r="E130" s="609" t="s">
        <v>105</v>
      </c>
      <c r="F130" s="588"/>
      <c r="G130" s="571"/>
      <c r="H130" s="571"/>
      <c r="I130" s="571"/>
      <c r="J130" s="571"/>
      <c r="K130" s="574"/>
    </row>
    <row r="131" spans="1:11" ht="11.25">
      <c r="A131" s="603" t="s">
        <v>438</v>
      </c>
      <c r="B131" s="624" t="s">
        <v>465</v>
      </c>
      <c r="C131" s="601"/>
      <c r="D131" s="602"/>
      <c r="E131" s="625"/>
      <c r="F131" s="588"/>
      <c r="G131" s="571"/>
      <c r="H131" s="571"/>
      <c r="I131" s="571"/>
      <c r="J131" s="571"/>
      <c r="K131" s="574"/>
    </row>
    <row r="132" spans="1:11" ht="9.75" customHeight="1">
      <c r="A132" s="588"/>
      <c r="B132" s="624" t="s">
        <v>463</v>
      </c>
      <c r="C132" s="601">
        <v>407</v>
      </c>
      <c r="D132" s="602">
        <v>0.6020710059171598</v>
      </c>
      <c r="E132" s="602">
        <v>0.6047548291233283</v>
      </c>
      <c r="F132" s="588"/>
      <c r="G132" s="571"/>
      <c r="H132" s="571"/>
      <c r="I132" s="571"/>
      <c r="J132" s="571"/>
      <c r="K132" s="574"/>
    </row>
    <row r="133" spans="1:11" ht="10.5" customHeight="1">
      <c r="A133" s="588"/>
      <c r="B133" s="624" t="s">
        <v>466</v>
      </c>
      <c r="C133" s="601">
        <v>173</v>
      </c>
      <c r="D133" s="602">
        <v>0.2559171597633136</v>
      </c>
      <c r="E133" s="602">
        <v>0.25705794947994054</v>
      </c>
      <c r="F133" s="588"/>
      <c r="G133" s="571"/>
      <c r="H133" s="571"/>
      <c r="I133" s="571"/>
      <c r="J133" s="571"/>
      <c r="K133" s="574"/>
    </row>
    <row r="134" spans="1:11" ht="10.5" customHeight="1">
      <c r="A134" s="588"/>
      <c r="B134" s="624" t="s">
        <v>467</v>
      </c>
      <c r="C134" s="601">
        <v>53</v>
      </c>
      <c r="D134" s="602">
        <v>0.07840236686390532</v>
      </c>
      <c r="E134" s="602">
        <v>0.0787518573551263</v>
      </c>
      <c r="F134" s="588"/>
      <c r="G134" s="571"/>
      <c r="H134" s="571"/>
      <c r="I134" s="571"/>
      <c r="J134" s="571"/>
      <c r="K134" s="574"/>
    </row>
    <row r="135" spans="1:11" ht="11.25">
      <c r="A135" s="588"/>
      <c r="B135" s="573" t="s">
        <v>468</v>
      </c>
      <c r="C135" s="601">
        <v>40</v>
      </c>
      <c r="D135" s="602">
        <v>0.05917159763313609</v>
      </c>
      <c r="E135" s="602">
        <v>0.05943536404160475</v>
      </c>
      <c r="F135" s="588"/>
      <c r="G135" s="571"/>
      <c r="H135" s="571"/>
      <c r="I135" s="571"/>
      <c r="J135" s="571"/>
      <c r="K135" s="574"/>
    </row>
    <row r="136" spans="1:11" ht="10.5" customHeight="1">
      <c r="A136" s="588"/>
      <c r="B136" s="606" t="s">
        <v>104</v>
      </c>
      <c r="C136" s="617">
        <v>3</v>
      </c>
      <c r="D136" s="618">
        <v>0.004437869822485207</v>
      </c>
      <c r="E136" s="609" t="s">
        <v>105</v>
      </c>
      <c r="F136" s="588"/>
      <c r="G136" s="571"/>
      <c r="H136" s="571"/>
      <c r="I136" s="571"/>
      <c r="J136" s="571"/>
      <c r="K136" s="574"/>
    </row>
    <row r="137" spans="1:11" ht="11.25">
      <c r="A137" s="620" t="s">
        <v>344</v>
      </c>
      <c r="B137" s="621" t="s">
        <v>345</v>
      </c>
      <c r="C137" s="567"/>
      <c r="D137" s="622"/>
      <c r="E137" s="623"/>
      <c r="F137" s="588"/>
      <c r="G137" s="571"/>
      <c r="H137" s="571"/>
      <c r="I137" s="571"/>
      <c r="J137" s="571"/>
      <c r="K137" s="574"/>
    </row>
    <row r="138" spans="1:11" ht="11.25">
      <c r="A138" s="588"/>
      <c r="B138" s="626" t="s">
        <v>346</v>
      </c>
      <c r="C138" s="573"/>
      <c r="D138" s="602"/>
      <c r="E138" s="589"/>
      <c r="F138" s="588"/>
      <c r="G138" s="571"/>
      <c r="H138" s="571"/>
      <c r="I138" s="571"/>
      <c r="J138" s="571"/>
      <c r="K138" s="574"/>
    </row>
    <row r="139" spans="1:11" ht="11.25">
      <c r="A139" s="588"/>
      <c r="B139" s="624" t="s">
        <v>347</v>
      </c>
      <c r="C139" s="573">
        <v>61</v>
      </c>
      <c r="D139" s="602">
        <v>0.09023668639053255</v>
      </c>
      <c r="E139" s="602">
        <v>0.09090909090909091</v>
      </c>
      <c r="F139" s="588"/>
      <c r="G139" s="571"/>
      <c r="H139" s="571"/>
      <c r="I139" s="571"/>
      <c r="J139" s="571"/>
      <c r="K139" s="574"/>
    </row>
    <row r="140" spans="1:11" ht="11.25">
      <c r="A140" s="588"/>
      <c r="B140" s="624" t="s">
        <v>348</v>
      </c>
      <c r="C140" s="573">
        <v>229</v>
      </c>
      <c r="D140" s="602">
        <v>0.33875739644970415</v>
      </c>
      <c r="E140" s="602">
        <v>0.3412816691505216</v>
      </c>
      <c r="F140" s="588"/>
      <c r="G140" s="571"/>
      <c r="H140" s="571"/>
      <c r="I140" s="571"/>
      <c r="J140" s="571"/>
      <c r="K140" s="574"/>
    </row>
    <row r="141" spans="1:11" ht="11.25">
      <c r="A141" s="588"/>
      <c r="B141" s="624" t="s">
        <v>349</v>
      </c>
      <c r="C141" s="573">
        <v>325</v>
      </c>
      <c r="D141" s="602">
        <v>0.4807692307692308</v>
      </c>
      <c r="E141" s="602">
        <v>0.4843517138599106</v>
      </c>
      <c r="F141" s="588"/>
      <c r="G141" s="571"/>
      <c r="H141" s="571"/>
      <c r="I141" s="571"/>
      <c r="J141" s="571"/>
      <c r="K141" s="574"/>
    </row>
    <row r="142" spans="1:11" ht="11.25">
      <c r="A142" s="588"/>
      <c r="B142" s="624" t="s">
        <v>350</v>
      </c>
      <c r="C142" s="573">
        <v>47</v>
      </c>
      <c r="D142" s="602">
        <v>0.0695266272189349</v>
      </c>
      <c r="E142" s="602">
        <v>0.07004470938897168</v>
      </c>
      <c r="F142" s="588"/>
      <c r="G142" s="571"/>
      <c r="H142" s="571"/>
      <c r="I142" s="571"/>
      <c r="J142" s="571"/>
      <c r="K142" s="574"/>
    </row>
    <row r="143" spans="1:11" ht="11.25">
      <c r="A143" s="588"/>
      <c r="B143" s="624" t="s">
        <v>351</v>
      </c>
      <c r="C143" s="573">
        <v>9</v>
      </c>
      <c r="D143" s="602">
        <v>0.013313609467455622</v>
      </c>
      <c r="E143" s="602">
        <v>0.013412816691505217</v>
      </c>
      <c r="F143" s="588"/>
      <c r="G143" s="571"/>
      <c r="H143" s="571"/>
      <c r="I143" s="571"/>
      <c r="J143" s="571"/>
      <c r="K143" s="574"/>
    </row>
    <row r="144" spans="1:11" ht="11.25">
      <c r="A144" s="591"/>
      <c r="B144" s="578" t="s">
        <v>104</v>
      </c>
      <c r="C144" s="577">
        <v>5</v>
      </c>
      <c r="D144" s="618">
        <v>0.0073964497041420114</v>
      </c>
      <c r="E144" s="594" t="s">
        <v>105</v>
      </c>
      <c r="F144" s="591"/>
      <c r="G144" s="576"/>
      <c r="H144" s="576"/>
      <c r="I144" s="576"/>
      <c r="J144" s="576"/>
      <c r="K144" s="592"/>
    </row>
    <row r="145" spans="1:11" ht="12.75">
      <c r="A145" s="564" t="s">
        <v>409</v>
      </c>
      <c r="B145" s="565"/>
      <c r="C145" s="566"/>
      <c r="D145" s="616"/>
      <c r="E145" s="616"/>
      <c r="F145" s="567"/>
      <c r="G145" s="567"/>
      <c r="H145" s="567"/>
      <c r="I145" s="567"/>
      <c r="J145" s="567"/>
      <c r="K145" s="568" t="s">
        <v>470</v>
      </c>
    </row>
    <row r="146" spans="1:11" ht="12.75">
      <c r="A146" s="570" t="s">
        <v>388</v>
      </c>
      <c r="B146" s="571"/>
      <c r="C146" s="572"/>
      <c r="D146" s="572"/>
      <c r="E146" s="572"/>
      <c r="F146" s="573"/>
      <c r="G146" s="573"/>
      <c r="H146" s="573"/>
      <c r="I146" s="573"/>
      <c r="J146" s="573"/>
      <c r="K146" s="574"/>
    </row>
    <row r="147" spans="1:11" ht="12.75">
      <c r="A147" s="122" t="s">
        <v>411</v>
      </c>
      <c r="B147" s="571"/>
      <c r="C147" s="572"/>
      <c r="D147" s="572"/>
      <c r="E147" s="572"/>
      <c r="F147" s="573"/>
      <c r="G147" s="573"/>
      <c r="H147" s="573"/>
      <c r="I147" s="573"/>
      <c r="J147" s="573"/>
      <c r="K147" s="574"/>
    </row>
    <row r="148" spans="1:15" ht="12.75">
      <c r="A148" s="575" t="s">
        <v>90</v>
      </c>
      <c r="B148" s="576"/>
      <c r="C148" s="576"/>
      <c r="D148" s="576"/>
      <c r="E148" s="576"/>
      <c r="F148" s="576"/>
      <c r="G148" s="576"/>
      <c r="H148" s="577"/>
      <c r="I148" s="577"/>
      <c r="J148" s="577"/>
      <c r="K148" s="578"/>
      <c r="L148" s="579"/>
      <c r="M148" s="580"/>
      <c r="N148" s="579"/>
      <c r="O148" s="579"/>
    </row>
    <row r="149" spans="1:18" ht="9.75" customHeight="1">
      <c r="A149" s="581"/>
      <c r="B149" s="582"/>
      <c r="C149" s="581"/>
      <c r="D149" s="583" t="s">
        <v>15</v>
      </c>
      <c r="E149" s="585" t="s">
        <v>15</v>
      </c>
      <c r="F149" s="584"/>
      <c r="G149" s="565"/>
      <c r="H149" s="583"/>
      <c r="I149" s="583"/>
      <c r="J149" s="583"/>
      <c r="K149" s="585"/>
      <c r="L149" s="580"/>
      <c r="M149" s="580"/>
      <c r="N149" s="580"/>
      <c r="O149" s="580"/>
      <c r="P149" s="580"/>
      <c r="Q149" s="580"/>
      <c r="R149" s="580"/>
    </row>
    <row r="150" spans="1:19" ht="11.25" customHeight="1">
      <c r="A150" s="586"/>
      <c r="B150" s="587" t="s">
        <v>444</v>
      </c>
      <c r="C150" s="588"/>
      <c r="D150" s="589" t="s">
        <v>94</v>
      </c>
      <c r="E150" s="590" t="s">
        <v>95</v>
      </c>
      <c r="F150" s="588"/>
      <c r="G150" s="571"/>
      <c r="H150" s="589"/>
      <c r="I150" s="589"/>
      <c r="J150" s="589"/>
      <c r="K150" s="590"/>
      <c r="L150" s="580"/>
      <c r="M150" s="580"/>
      <c r="N150" s="580"/>
      <c r="O150" s="580"/>
      <c r="P150" s="580"/>
      <c r="Q150" s="580"/>
      <c r="R150" s="580"/>
      <c r="S150" s="580"/>
    </row>
    <row r="151" spans="1:22" ht="9.75" customHeight="1">
      <c r="A151" s="591"/>
      <c r="B151" s="592"/>
      <c r="C151" s="593" t="s">
        <v>14</v>
      </c>
      <c r="D151" s="594" t="s">
        <v>96</v>
      </c>
      <c r="E151" s="619" t="s">
        <v>96</v>
      </c>
      <c r="F151" s="588"/>
      <c r="G151" s="571"/>
      <c r="H151" s="589"/>
      <c r="I151" s="589"/>
      <c r="J151" s="589"/>
      <c r="K151" s="590"/>
      <c r="L151" s="580"/>
      <c r="M151" s="580"/>
      <c r="N151" s="580"/>
      <c r="O151" s="624" t="s">
        <v>471</v>
      </c>
      <c r="P151" s="624" t="s">
        <v>472</v>
      </c>
      <c r="Q151" s="624" t="s">
        <v>473</v>
      </c>
      <c r="R151" s="624" t="s">
        <v>474</v>
      </c>
      <c r="S151" s="624" t="s">
        <v>475</v>
      </c>
      <c r="T151" s="624" t="s">
        <v>476</v>
      </c>
      <c r="U151" s="624" t="s">
        <v>477</v>
      </c>
      <c r="V151" s="624" t="s">
        <v>478</v>
      </c>
    </row>
    <row r="152" spans="1:22" ht="11.25">
      <c r="A152" s="620" t="s">
        <v>479</v>
      </c>
      <c r="B152" s="621" t="s">
        <v>480</v>
      </c>
      <c r="C152" s="567"/>
      <c r="D152" s="622"/>
      <c r="E152" s="627"/>
      <c r="F152" s="588"/>
      <c r="G152" s="571"/>
      <c r="H152" s="571"/>
      <c r="I152" s="571"/>
      <c r="J152" s="571"/>
      <c r="K152" s="574"/>
      <c r="N152" s="624" t="s">
        <v>481</v>
      </c>
      <c r="O152" s="604">
        <f>E154</f>
        <v>0.2976190476190476</v>
      </c>
      <c r="P152" s="604">
        <f>E159</f>
        <v>0.19167904903417535</v>
      </c>
      <c r="Q152" s="604">
        <f>E164</f>
        <v>0.3189910979228487</v>
      </c>
      <c r="R152" s="604">
        <f>E169</f>
        <v>0.24071322436849926</v>
      </c>
      <c r="S152" s="604">
        <f>E174</f>
        <v>0.3353115727002967</v>
      </c>
      <c r="T152" s="604">
        <f>E179</f>
        <v>0.05505952380952381</v>
      </c>
      <c r="U152" s="604">
        <f>E184</f>
        <v>0.2577777777777778</v>
      </c>
      <c r="V152" s="604">
        <f>E194</f>
        <v>0.5801186943620178</v>
      </c>
    </row>
    <row r="153" spans="1:22" ht="10.5" customHeight="1">
      <c r="A153" s="603" t="s">
        <v>414</v>
      </c>
      <c r="B153" s="624" t="s">
        <v>471</v>
      </c>
      <c r="C153" s="573"/>
      <c r="D153" s="602"/>
      <c r="E153" s="590"/>
      <c r="F153" s="588"/>
      <c r="G153" s="571"/>
      <c r="H153" s="571"/>
      <c r="I153" s="571"/>
      <c r="J153" s="571"/>
      <c r="K153" s="574"/>
      <c r="N153" s="624" t="s">
        <v>482</v>
      </c>
      <c r="O153" s="604">
        <f>E155</f>
        <v>0.35119047619047616</v>
      </c>
      <c r="P153" s="604">
        <f>E160</f>
        <v>0.337295690936107</v>
      </c>
      <c r="Q153" s="604">
        <f>E165</f>
        <v>0.3249258160237389</v>
      </c>
      <c r="R153" s="604">
        <f>E170</f>
        <v>0.3387815750371471</v>
      </c>
      <c r="S153" s="604">
        <f>E175</f>
        <v>0.37091988130563797</v>
      </c>
      <c r="T153" s="604">
        <f>E180</f>
        <v>0.17559523809523808</v>
      </c>
      <c r="U153" s="604">
        <f>E185</f>
        <v>0.2562962962962963</v>
      </c>
      <c r="V153" s="604">
        <f>E195</f>
        <v>0.2655786350148368</v>
      </c>
    </row>
    <row r="154" spans="1:22" ht="10.5" customHeight="1">
      <c r="A154" s="588"/>
      <c r="B154" s="624" t="s">
        <v>481</v>
      </c>
      <c r="C154" s="573">
        <v>200</v>
      </c>
      <c r="D154" s="602">
        <v>0.2958579881656805</v>
      </c>
      <c r="E154" s="628">
        <v>0.2976190476190476</v>
      </c>
      <c r="F154" s="588"/>
      <c r="G154" s="571"/>
      <c r="H154" s="571"/>
      <c r="I154" s="571"/>
      <c r="J154" s="571"/>
      <c r="K154" s="574"/>
      <c r="N154" s="624" t="s">
        <v>483</v>
      </c>
      <c r="O154" s="604">
        <f>E156</f>
        <v>0.35119047619047616</v>
      </c>
      <c r="P154" s="604">
        <f>E161</f>
        <v>0.4710252600297177</v>
      </c>
      <c r="Q154" s="604">
        <f>E166</f>
        <v>0.3560830860534125</v>
      </c>
      <c r="R154" s="604">
        <f>E171</f>
        <v>0.42050520059435365</v>
      </c>
      <c r="S154" s="604">
        <f>E176</f>
        <v>0.29376854599406527</v>
      </c>
      <c r="T154" s="604">
        <f>E181</f>
        <v>0.7693452380952381</v>
      </c>
      <c r="U154" s="604">
        <f>E186</f>
        <v>0.48592592592592593</v>
      </c>
      <c r="V154" s="604">
        <f>E196</f>
        <v>0.1543026706231454</v>
      </c>
    </row>
    <row r="155" spans="1:18" ht="10.5" customHeight="1">
      <c r="A155" s="588"/>
      <c r="B155" s="624" t="s">
        <v>482</v>
      </c>
      <c r="C155" s="573">
        <v>236</v>
      </c>
      <c r="D155" s="602">
        <v>0.34911242603550297</v>
      </c>
      <c r="E155" s="628">
        <v>0.35119047619047616</v>
      </c>
      <c r="F155" s="588"/>
      <c r="G155" s="571"/>
      <c r="H155" s="571"/>
      <c r="I155" s="571"/>
      <c r="J155" s="571"/>
      <c r="K155" s="574"/>
      <c r="N155" s="629" t="s">
        <v>104</v>
      </c>
      <c r="O155" s="604" t="str">
        <f>E157</f>
        <v>--  </v>
      </c>
      <c r="Q155" s="604" t="str">
        <f>E167</f>
        <v>--  </v>
      </c>
      <c r="R155" s="604" t="str">
        <f>E172</f>
        <v>--  </v>
      </c>
    </row>
    <row r="156" spans="1:16" ht="10.5" customHeight="1">
      <c r="A156" s="588"/>
      <c r="B156" s="624" t="s">
        <v>483</v>
      </c>
      <c r="C156" s="573">
        <v>236</v>
      </c>
      <c r="D156" s="602">
        <v>0.34911242603550297</v>
      </c>
      <c r="E156" s="628">
        <v>0.35119047619047616</v>
      </c>
      <c r="F156" s="588"/>
      <c r="G156" s="571"/>
      <c r="H156" s="571"/>
      <c r="I156" s="571"/>
      <c r="J156" s="571"/>
      <c r="K156" s="574"/>
      <c r="P156" s="604" t="str">
        <f>E162</f>
        <v>--  </v>
      </c>
    </row>
    <row r="157" spans="1:11" ht="10.5" customHeight="1">
      <c r="A157" s="605"/>
      <c r="B157" s="629" t="s">
        <v>104</v>
      </c>
      <c r="C157" s="606">
        <v>4</v>
      </c>
      <c r="D157" s="608">
        <v>0.005917159763313609</v>
      </c>
      <c r="E157" s="613" t="s">
        <v>105</v>
      </c>
      <c r="F157" s="588"/>
      <c r="G157" s="571"/>
      <c r="H157" s="571"/>
      <c r="I157" s="571"/>
      <c r="J157" s="571"/>
      <c r="K157" s="574"/>
    </row>
    <row r="158" spans="1:11" ht="10.5" customHeight="1">
      <c r="A158" s="603" t="s">
        <v>435</v>
      </c>
      <c r="B158" s="624" t="s">
        <v>472</v>
      </c>
      <c r="C158" s="573"/>
      <c r="D158" s="602"/>
      <c r="E158" s="630"/>
      <c r="F158" s="588"/>
      <c r="G158" s="571"/>
      <c r="H158" s="571"/>
      <c r="I158" s="571"/>
      <c r="J158" s="571"/>
      <c r="K158" s="574"/>
    </row>
    <row r="159" spans="1:11" ht="10.5" customHeight="1">
      <c r="A159" s="588"/>
      <c r="B159" s="624" t="s">
        <v>481</v>
      </c>
      <c r="C159" s="573">
        <v>129</v>
      </c>
      <c r="D159" s="602">
        <v>0.1908284023668639</v>
      </c>
      <c r="E159" s="628">
        <v>0.19167904903417535</v>
      </c>
      <c r="F159" s="588"/>
      <c r="G159" s="571"/>
      <c r="H159" s="571"/>
      <c r="I159" s="571"/>
      <c r="J159" s="571"/>
      <c r="K159" s="574"/>
    </row>
    <row r="160" spans="1:22" ht="10.5" customHeight="1">
      <c r="A160" s="588"/>
      <c r="B160" s="624" t="s">
        <v>482</v>
      </c>
      <c r="C160" s="573">
        <v>227</v>
      </c>
      <c r="D160" s="602">
        <v>0.33579881656804733</v>
      </c>
      <c r="E160" s="628">
        <v>0.337295690936107</v>
      </c>
      <c r="F160" s="588"/>
      <c r="G160" s="571"/>
      <c r="H160" s="571"/>
      <c r="I160" s="571"/>
      <c r="J160" s="571"/>
      <c r="K160" s="574"/>
      <c r="N160" s="569" t="s">
        <v>484</v>
      </c>
      <c r="O160" s="604">
        <f aca="true" t="shared" si="1" ref="O160:V160">SUM(O152:O153)</f>
        <v>0.6488095238095237</v>
      </c>
      <c r="P160" s="604">
        <f t="shared" si="1"/>
        <v>0.5289747399702823</v>
      </c>
      <c r="Q160" s="604">
        <f t="shared" si="1"/>
        <v>0.6439169139465876</v>
      </c>
      <c r="R160" s="604">
        <f t="shared" si="1"/>
        <v>0.5794947994056464</v>
      </c>
      <c r="S160" s="604">
        <f t="shared" si="1"/>
        <v>0.7062314540059347</v>
      </c>
      <c r="T160" s="604">
        <f t="shared" si="1"/>
        <v>0.2306547619047619</v>
      </c>
      <c r="U160" s="604">
        <f t="shared" si="1"/>
        <v>0.5140740740740741</v>
      </c>
      <c r="V160" s="604">
        <f t="shared" si="1"/>
        <v>0.8456973293768546</v>
      </c>
    </row>
    <row r="161" spans="1:11" ht="10.5" customHeight="1">
      <c r="A161" s="588"/>
      <c r="B161" s="624" t="s">
        <v>483</v>
      </c>
      <c r="C161" s="573">
        <v>317</v>
      </c>
      <c r="D161" s="602">
        <v>0.46893491124260356</v>
      </c>
      <c r="E161" s="628">
        <v>0.4710252600297177</v>
      </c>
      <c r="F161" s="588"/>
      <c r="G161" s="571"/>
      <c r="H161" s="571"/>
      <c r="I161" s="571"/>
      <c r="J161" s="571"/>
      <c r="K161" s="574"/>
    </row>
    <row r="162" spans="1:11" ht="10.5" customHeight="1">
      <c r="A162" s="605"/>
      <c r="B162" s="629" t="s">
        <v>104</v>
      </c>
      <c r="C162" s="606">
        <v>3</v>
      </c>
      <c r="D162" s="608">
        <v>0.004437869822485207</v>
      </c>
      <c r="E162" s="613" t="s">
        <v>105</v>
      </c>
      <c r="F162" s="588"/>
      <c r="G162" s="571"/>
      <c r="H162" s="571"/>
      <c r="I162" s="571"/>
      <c r="J162" s="571"/>
      <c r="K162" s="574"/>
    </row>
    <row r="163" spans="1:11" ht="10.5" customHeight="1">
      <c r="A163" s="603" t="s">
        <v>438</v>
      </c>
      <c r="B163" s="624" t="s">
        <v>473</v>
      </c>
      <c r="C163" s="573"/>
      <c r="D163" s="602"/>
      <c r="E163" s="630"/>
      <c r="F163" s="588"/>
      <c r="G163" s="571"/>
      <c r="H163" s="571"/>
      <c r="I163" s="571"/>
      <c r="J163" s="571"/>
      <c r="K163" s="574"/>
    </row>
    <row r="164" spans="1:11" ht="10.5" customHeight="1">
      <c r="A164" s="588"/>
      <c r="B164" s="624" t="s">
        <v>481</v>
      </c>
      <c r="C164" s="573">
        <v>215</v>
      </c>
      <c r="D164" s="602">
        <v>0.3180473372781065</v>
      </c>
      <c r="E164" s="628">
        <v>0.3189910979228487</v>
      </c>
      <c r="F164" s="588"/>
      <c r="G164" s="571"/>
      <c r="H164" s="571"/>
      <c r="I164" s="571"/>
      <c r="J164" s="571"/>
      <c r="K164" s="574"/>
    </row>
    <row r="165" spans="1:11" ht="10.5" customHeight="1">
      <c r="A165" s="588"/>
      <c r="B165" s="624" t="s">
        <v>482</v>
      </c>
      <c r="C165" s="573">
        <v>219</v>
      </c>
      <c r="D165" s="602">
        <v>0.3239644970414201</v>
      </c>
      <c r="E165" s="628">
        <v>0.3249258160237389</v>
      </c>
      <c r="F165" s="588"/>
      <c r="G165" s="571"/>
      <c r="H165" s="571"/>
      <c r="I165" s="571"/>
      <c r="J165" s="571"/>
      <c r="K165" s="574"/>
    </row>
    <row r="166" spans="1:11" ht="10.5" customHeight="1">
      <c r="A166" s="588"/>
      <c r="B166" s="624" t="s">
        <v>483</v>
      </c>
      <c r="C166" s="573">
        <v>240</v>
      </c>
      <c r="D166" s="602">
        <v>0.35502958579881655</v>
      </c>
      <c r="E166" s="628">
        <v>0.3560830860534125</v>
      </c>
      <c r="F166" s="588"/>
      <c r="G166" s="571"/>
      <c r="H166" s="571"/>
      <c r="I166" s="571"/>
      <c r="J166" s="571"/>
      <c r="K166" s="574"/>
    </row>
    <row r="167" spans="1:11" ht="10.5" customHeight="1">
      <c r="A167" s="605"/>
      <c r="B167" s="629" t="s">
        <v>104</v>
      </c>
      <c r="C167" s="606">
        <v>2</v>
      </c>
      <c r="D167" s="608">
        <v>0.0029585798816568047</v>
      </c>
      <c r="E167" s="613" t="s">
        <v>105</v>
      </c>
      <c r="F167" s="588"/>
      <c r="G167" s="571"/>
      <c r="H167" s="571"/>
      <c r="I167" s="571"/>
      <c r="J167" s="571"/>
      <c r="K167" s="574"/>
    </row>
    <row r="168" spans="1:11" ht="10.5" customHeight="1">
      <c r="A168" s="603" t="s">
        <v>441</v>
      </c>
      <c r="B168" s="624" t="s">
        <v>474</v>
      </c>
      <c r="C168" s="573"/>
      <c r="D168" s="602"/>
      <c r="E168" s="630"/>
      <c r="F168" s="588"/>
      <c r="G168" s="571"/>
      <c r="H168" s="571"/>
      <c r="I168" s="571"/>
      <c r="J168" s="571"/>
      <c r="K168" s="574"/>
    </row>
    <row r="169" spans="1:11" ht="10.5" customHeight="1">
      <c r="A169" s="588"/>
      <c r="B169" s="624" t="s">
        <v>481</v>
      </c>
      <c r="C169" s="573">
        <v>162</v>
      </c>
      <c r="D169" s="602">
        <v>0.23964497041420119</v>
      </c>
      <c r="E169" s="628">
        <v>0.24071322436849926</v>
      </c>
      <c r="F169" s="588"/>
      <c r="G169" s="571"/>
      <c r="H169" s="571"/>
      <c r="I169" s="571"/>
      <c r="J169" s="571"/>
      <c r="K169" s="574"/>
    </row>
    <row r="170" spans="1:11" ht="10.5" customHeight="1">
      <c r="A170" s="588"/>
      <c r="B170" s="624" t="s">
        <v>482</v>
      </c>
      <c r="C170" s="573">
        <v>228</v>
      </c>
      <c r="D170" s="602">
        <v>0.33727810650887574</v>
      </c>
      <c r="E170" s="628">
        <v>0.3387815750371471</v>
      </c>
      <c r="F170" s="588"/>
      <c r="G170" s="571"/>
      <c r="H170" s="571"/>
      <c r="I170" s="571"/>
      <c r="J170" s="571"/>
      <c r="K170" s="574"/>
    </row>
    <row r="171" spans="1:11" ht="10.5" customHeight="1">
      <c r="A171" s="588"/>
      <c r="B171" s="624" t="s">
        <v>483</v>
      </c>
      <c r="C171" s="573">
        <v>283</v>
      </c>
      <c r="D171" s="602">
        <v>0.41863905325443784</v>
      </c>
      <c r="E171" s="628">
        <v>0.42050520059435365</v>
      </c>
      <c r="F171" s="588"/>
      <c r="G171" s="571"/>
      <c r="H171" s="571"/>
      <c r="I171" s="571"/>
      <c r="J171" s="571"/>
      <c r="K171" s="574"/>
    </row>
    <row r="172" spans="1:11" ht="10.5" customHeight="1">
      <c r="A172" s="605"/>
      <c r="B172" s="629" t="s">
        <v>104</v>
      </c>
      <c r="C172" s="606">
        <v>3</v>
      </c>
      <c r="D172" s="608">
        <v>0.004437869822485207</v>
      </c>
      <c r="E172" s="613" t="s">
        <v>105</v>
      </c>
      <c r="F172" s="588"/>
      <c r="G172" s="571"/>
      <c r="H172" s="571"/>
      <c r="I172" s="571"/>
      <c r="J172" s="571"/>
      <c r="K172" s="574"/>
    </row>
    <row r="173" spans="1:11" ht="10.5" customHeight="1">
      <c r="A173" s="603" t="s">
        <v>442</v>
      </c>
      <c r="B173" s="624" t="s">
        <v>475</v>
      </c>
      <c r="C173" s="573"/>
      <c r="D173" s="602"/>
      <c r="E173" s="630"/>
      <c r="F173" s="588"/>
      <c r="G173" s="571"/>
      <c r="H173" s="571"/>
      <c r="I173" s="571"/>
      <c r="J173" s="571"/>
      <c r="K173" s="574"/>
    </row>
    <row r="174" spans="1:11" ht="10.5" customHeight="1">
      <c r="A174" s="588"/>
      <c r="B174" s="624" t="s">
        <v>481</v>
      </c>
      <c r="C174" s="573">
        <v>226</v>
      </c>
      <c r="D174" s="602">
        <v>0.3343195266272189</v>
      </c>
      <c r="E174" s="628">
        <v>0.3353115727002967</v>
      </c>
      <c r="F174" s="588"/>
      <c r="G174" s="571"/>
      <c r="H174" s="571"/>
      <c r="I174" s="571"/>
      <c r="J174" s="571"/>
      <c r="K174" s="574"/>
    </row>
    <row r="175" spans="1:11" ht="10.5" customHeight="1">
      <c r="A175" s="588"/>
      <c r="B175" s="624" t="s">
        <v>482</v>
      </c>
      <c r="C175" s="573">
        <v>250</v>
      </c>
      <c r="D175" s="602">
        <v>0.3698224852071006</v>
      </c>
      <c r="E175" s="628">
        <v>0.37091988130563797</v>
      </c>
      <c r="F175" s="588"/>
      <c r="G175" s="571"/>
      <c r="H175" s="571"/>
      <c r="I175" s="571"/>
      <c r="J175" s="571"/>
      <c r="K175" s="574"/>
    </row>
    <row r="176" spans="1:11" ht="10.5" customHeight="1">
      <c r="A176" s="588"/>
      <c r="B176" s="624" t="s">
        <v>483</v>
      </c>
      <c r="C176" s="573">
        <v>198</v>
      </c>
      <c r="D176" s="602">
        <v>0.29289940828402367</v>
      </c>
      <c r="E176" s="628">
        <v>0.29376854599406527</v>
      </c>
      <c r="F176" s="588"/>
      <c r="G176" s="571"/>
      <c r="H176" s="571"/>
      <c r="I176" s="571"/>
      <c r="J176" s="571"/>
      <c r="K176" s="574"/>
    </row>
    <row r="177" spans="1:11" ht="10.5" customHeight="1">
      <c r="A177" s="605"/>
      <c r="B177" s="629" t="s">
        <v>104</v>
      </c>
      <c r="C177" s="606">
        <v>2</v>
      </c>
      <c r="D177" s="608">
        <v>0.0029585798816568047</v>
      </c>
      <c r="E177" s="613" t="s">
        <v>105</v>
      </c>
      <c r="F177" s="588"/>
      <c r="G177" s="571"/>
      <c r="H177" s="571"/>
      <c r="I177" s="571"/>
      <c r="J177" s="571"/>
      <c r="K177" s="574"/>
    </row>
    <row r="178" spans="1:11" ht="10.5" customHeight="1">
      <c r="A178" s="603" t="s">
        <v>445</v>
      </c>
      <c r="B178" s="624" t="s">
        <v>476</v>
      </c>
      <c r="C178" s="573"/>
      <c r="D178" s="602"/>
      <c r="E178" s="630"/>
      <c r="F178" s="588"/>
      <c r="G178" s="571"/>
      <c r="H178" s="571"/>
      <c r="I178" s="571"/>
      <c r="J178" s="571"/>
      <c r="K178" s="574"/>
    </row>
    <row r="179" spans="1:11" ht="10.5" customHeight="1">
      <c r="A179" s="588"/>
      <c r="B179" s="624" t="s">
        <v>481</v>
      </c>
      <c r="C179" s="573">
        <v>37</v>
      </c>
      <c r="D179" s="602">
        <v>0.05473372781065089</v>
      </c>
      <c r="E179" s="628">
        <v>0.05505952380952381</v>
      </c>
      <c r="F179" s="588"/>
      <c r="G179" s="571"/>
      <c r="H179" s="571"/>
      <c r="I179" s="571"/>
      <c r="J179" s="571"/>
      <c r="K179" s="574"/>
    </row>
    <row r="180" spans="1:11" ht="10.5" customHeight="1">
      <c r="A180" s="588"/>
      <c r="B180" s="624" t="s">
        <v>482</v>
      </c>
      <c r="C180" s="573">
        <v>118</v>
      </c>
      <c r="D180" s="602">
        <v>0.17455621301775148</v>
      </c>
      <c r="E180" s="628">
        <v>0.17559523809523808</v>
      </c>
      <c r="F180" s="588"/>
      <c r="G180" s="571"/>
      <c r="H180" s="571"/>
      <c r="I180" s="571"/>
      <c r="J180" s="571"/>
      <c r="K180" s="574"/>
    </row>
    <row r="181" spans="1:11" ht="10.5" customHeight="1">
      <c r="A181" s="588"/>
      <c r="B181" s="624" t="s">
        <v>483</v>
      </c>
      <c r="C181" s="573">
        <v>517</v>
      </c>
      <c r="D181" s="602">
        <v>0.764792899408284</v>
      </c>
      <c r="E181" s="628">
        <v>0.7693452380952381</v>
      </c>
      <c r="F181" s="588"/>
      <c r="G181" s="571"/>
      <c r="H181" s="571"/>
      <c r="I181" s="571"/>
      <c r="J181" s="571"/>
      <c r="K181" s="574"/>
    </row>
    <row r="182" spans="1:11" ht="10.5" customHeight="1">
      <c r="A182" s="605"/>
      <c r="B182" s="629" t="s">
        <v>104</v>
      </c>
      <c r="C182" s="606">
        <v>4</v>
      </c>
      <c r="D182" s="608">
        <v>0.005917159763313609</v>
      </c>
      <c r="E182" s="613" t="s">
        <v>105</v>
      </c>
      <c r="F182" s="588"/>
      <c r="G182" s="571"/>
      <c r="H182" s="571"/>
      <c r="I182" s="571"/>
      <c r="J182" s="571"/>
      <c r="K182" s="574"/>
    </row>
    <row r="183" spans="1:11" ht="10.5" customHeight="1">
      <c r="A183" s="603" t="s">
        <v>446</v>
      </c>
      <c r="B183" s="624" t="s">
        <v>477</v>
      </c>
      <c r="C183" s="573"/>
      <c r="D183" s="602"/>
      <c r="E183" s="630"/>
      <c r="F183" s="601"/>
      <c r="G183" s="573"/>
      <c r="H183" s="573"/>
      <c r="I183" s="571"/>
      <c r="J183" s="571"/>
      <c r="K183" s="574"/>
    </row>
    <row r="184" spans="1:11" ht="10.5" customHeight="1">
      <c r="A184" s="588"/>
      <c r="B184" s="624" t="s">
        <v>481</v>
      </c>
      <c r="C184" s="573">
        <v>174</v>
      </c>
      <c r="D184" s="602">
        <v>0.257396449704142</v>
      </c>
      <c r="E184" s="628">
        <v>0.2577777777777778</v>
      </c>
      <c r="F184" s="588"/>
      <c r="G184" s="571"/>
      <c r="H184" s="571"/>
      <c r="I184" s="571"/>
      <c r="J184" s="571"/>
      <c r="K184" s="574"/>
    </row>
    <row r="185" spans="1:11" ht="10.5" customHeight="1">
      <c r="A185" s="588"/>
      <c r="B185" s="624" t="s">
        <v>482</v>
      </c>
      <c r="C185" s="573">
        <v>173</v>
      </c>
      <c r="D185" s="602">
        <v>0.2559171597633136</v>
      </c>
      <c r="E185" s="628">
        <v>0.2562962962962963</v>
      </c>
      <c r="F185" s="588"/>
      <c r="G185" s="571"/>
      <c r="H185" s="571"/>
      <c r="I185" s="571"/>
      <c r="J185" s="571"/>
      <c r="K185" s="574"/>
    </row>
    <row r="186" spans="1:11" ht="10.5" customHeight="1">
      <c r="A186" s="588"/>
      <c r="B186" s="624" t="s">
        <v>483</v>
      </c>
      <c r="C186" s="573">
        <v>328</v>
      </c>
      <c r="D186" s="602">
        <v>0.48520710059171596</v>
      </c>
      <c r="E186" s="628">
        <v>0.48592592592592593</v>
      </c>
      <c r="F186" s="588"/>
      <c r="G186" s="571"/>
      <c r="H186" s="571"/>
      <c r="I186" s="571"/>
      <c r="J186" s="571"/>
      <c r="K186" s="574"/>
    </row>
    <row r="187" spans="1:11" ht="10.5" customHeight="1">
      <c r="A187" s="605"/>
      <c r="B187" s="629" t="s">
        <v>104</v>
      </c>
      <c r="C187" s="606">
        <v>1</v>
      </c>
      <c r="D187" s="608">
        <v>0.0014792899408284023</v>
      </c>
      <c r="E187" s="613" t="s">
        <v>105</v>
      </c>
      <c r="F187" s="588"/>
      <c r="G187" s="571"/>
      <c r="H187" s="571"/>
      <c r="I187" s="571"/>
      <c r="J187" s="571"/>
      <c r="K187" s="574"/>
    </row>
    <row r="188" spans="1:11" ht="10.5" customHeight="1">
      <c r="A188" s="603" t="s">
        <v>447</v>
      </c>
      <c r="B188" s="624" t="s">
        <v>478</v>
      </c>
      <c r="C188" s="573"/>
      <c r="D188" s="602"/>
      <c r="E188" s="630"/>
      <c r="F188" s="601"/>
      <c r="G188" s="573"/>
      <c r="H188" s="573"/>
      <c r="I188" s="571"/>
      <c r="J188" s="571"/>
      <c r="K188" s="574"/>
    </row>
    <row r="189" spans="1:11" ht="10.5" customHeight="1">
      <c r="A189" s="588"/>
      <c r="B189" s="624" t="s">
        <v>481</v>
      </c>
      <c r="C189" s="573">
        <v>123</v>
      </c>
      <c r="D189" s="602">
        <v>0.1819526627218935</v>
      </c>
      <c r="E189" s="628">
        <v>0.1824925816023739</v>
      </c>
      <c r="F189" s="588"/>
      <c r="G189" s="571"/>
      <c r="H189" s="571"/>
      <c r="I189" s="571"/>
      <c r="J189" s="571"/>
      <c r="K189" s="574"/>
    </row>
    <row r="190" spans="1:11" ht="10.5" customHeight="1">
      <c r="A190" s="588"/>
      <c r="B190" s="624" t="s">
        <v>482</v>
      </c>
      <c r="C190" s="573">
        <v>194</v>
      </c>
      <c r="D190" s="602">
        <v>0.2869822485207101</v>
      </c>
      <c r="E190" s="628">
        <v>0.2878338278931751</v>
      </c>
      <c r="F190" s="588"/>
      <c r="G190" s="571"/>
      <c r="H190" s="571"/>
      <c r="I190" s="571"/>
      <c r="J190" s="571"/>
      <c r="K190" s="574"/>
    </row>
    <row r="191" spans="1:11" ht="10.5" customHeight="1">
      <c r="A191" s="588"/>
      <c r="B191" s="624" t="s">
        <v>483</v>
      </c>
      <c r="C191" s="573">
        <v>357</v>
      </c>
      <c r="D191" s="602">
        <v>0.5281065088757396</v>
      </c>
      <c r="E191" s="628">
        <v>0.5296735905044511</v>
      </c>
      <c r="F191" s="588"/>
      <c r="G191" s="571"/>
      <c r="H191" s="571"/>
      <c r="I191" s="571"/>
      <c r="J191" s="571"/>
      <c r="K191" s="574"/>
    </row>
    <row r="192" spans="1:11" ht="10.5" customHeight="1">
      <c r="A192" s="605"/>
      <c r="B192" s="629" t="s">
        <v>104</v>
      </c>
      <c r="C192" s="606">
        <v>2</v>
      </c>
      <c r="D192" s="608">
        <v>0.0029585798816568047</v>
      </c>
      <c r="E192" s="613" t="s">
        <v>105</v>
      </c>
      <c r="F192" s="588"/>
      <c r="G192" s="571"/>
      <c r="H192" s="571"/>
      <c r="I192" s="571"/>
      <c r="J192" s="571"/>
      <c r="K192" s="574"/>
    </row>
    <row r="193" spans="1:11" ht="10.5" customHeight="1">
      <c r="A193" s="603" t="s">
        <v>448</v>
      </c>
      <c r="B193" s="624" t="s">
        <v>485</v>
      </c>
      <c r="C193" s="573"/>
      <c r="D193" s="602"/>
      <c r="E193" s="630"/>
      <c r="F193" s="601"/>
      <c r="G193" s="573"/>
      <c r="H193" s="573"/>
      <c r="I193" s="571"/>
      <c r="J193" s="571"/>
      <c r="K193" s="574"/>
    </row>
    <row r="194" spans="1:11" ht="10.5" customHeight="1">
      <c r="A194" s="588"/>
      <c r="B194" s="624" t="s">
        <v>481</v>
      </c>
      <c r="C194" s="573">
        <v>391</v>
      </c>
      <c r="D194" s="602">
        <v>0.5784023668639053</v>
      </c>
      <c r="E194" s="628">
        <v>0.5801186943620178</v>
      </c>
      <c r="F194" s="588"/>
      <c r="G194" s="571"/>
      <c r="H194" s="571"/>
      <c r="I194" s="571"/>
      <c r="J194" s="571"/>
      <c r="K194" s="574"/>
    </row>
    <row r="195" spans="1:11" ht="10.5" customHeight="1">
      <c r="A195" s="588"/>
      <c r="B195" s="624" t="s">
        <v>482</v>
      </c>
      <c r="C195" s="573">
        <v>179</v>
      </c>
      <c r="D195" s="602">
        <v>0.26479289940828404</v>
      </c>
      <c r="E195" s="628">
        <v>0.2655786350148368</v>
      </c>
      <c r="F195" s="588"/>
      <c r="G195" s="571"/>
      <c r="H195" s="571"/>
      <c r="I195" s="571"/>
      <c r="J195" s="571"/>
      <c r="K195" s="574"/>
    </row>
    <row r="196" spans="1:11" ht="10.5" customHeight="1">
      <c r="A196" s="588"/>
      <c r="B196" s="624" t="s">
        <v>483</v>
      </c>
      <c r="C196" s="573">
        <v>104</v>
      </c>
      <c r="D196" s="602">
        <v>0.15384615384615385</v>
      </c>
      <c r="E196" s="628">
        <v>0.1543026706231454</v>
      </c>
      <c r="F196" s="588"/>
      <c r="G196" s="571"/>
      <c r="H196" s="571"/>
      <c r="I196" s="571"/>
      <c r="J196" s="571"/>
      <c r="K196" s="574"/>
    </row>
    <row r="197" spans="1:11" ht="10.5" customHeight="1">
      <c r="A197" s="591"/>
      <c r="B197" s="578" t="s">
        <v>104</v>
      </c>
      <c r="C197" s="577">
        <v>2</v>
      </c>
      <c r="D197" s="618">
        <v>0.0029585798816568047</v>
      </c>
      <c r="E197" s="619" t="s">
        <v>105</v>
      </c>
      <c r="F197" s="591"/>
      <c r="G197" s="576"/>
      <c r="H197" s="576"/>
      <c r="I197" s="576"/>
      <c r="J197" s="576"/>
      <c r="K197" s="592"/>
    </row>
    <row r="198" spans="1:11" ht="12.75">
      <c r="A198" s="564" t="s">
        <v>409</v>
      </c>
      <c r="B198" s="565"/>
      <c r="C198" s="566"/>
      <c r="D198" s="616"/>
      <c r="E198" s="616"/>
      <c r="F198" s="567"/>
      <c r="G198" s="567"/>
      <c r="H198" s="567"/>
      <c r="I198" s="567"/>
      <c r="J198" s="567"/>
      <c r="K198" s="568" t="s">
        <v>486</v>
      </c>
    </row>
    <row r="199" spans="1:11" ht="12.75">
      <c r="A199" s="570" t="s">
        <v>388</v>
      </c>
      <c r="B199" s="571"/>
      <c r="C199" s="572"/>
      <c r="D199" s="572"/>
      <c r="E199" s="572"/>
      <c r="F199" s="573"/>
      <c r="G199" s="573"/>
      <c r="H199" s="573"/>
      <c r="I199" s="573"/>
      <c r="J199" s="573"/>
      <c r="K199" s="574"/>
    </row>
    <row r="200" spans="1:11" ht="12.75">
      <c r="A200" s="122" t="s">
        <v>411</v>
      </c>
      <c r="B200" s="571"/>
      <c r="C200" s="572"/>
      <c r="D200" s="572"/>
      <c r="E200" s="572"/>
      <c r="F200" s="573"/>
      <c r="G200" s="573"/>
      <c r="H200" s="573"/>
      <c r="I200" s="573"/>
      <c r="J200" s="573"/>
      <c r="K200" s="574"/>
    </row>
    <row r="201" spans="1:15" ht="12.75">
      <c r="A201" s="575" t="s">
        <v>90</v>
      </c>
      <c r="B201" s="576"/>
      <c r="C201" s="576"/>
      <c r="D201" s="576"/>
      <c r="E201" s="576"/>
      <c r="F201" s="576"/>
      <c r="G201" s="576"/>
      <c r="H201" s="577"/>
      <c r="I201" s="577"/>
      <c r="J201" s="577"/>
      <c r="K201" s="578"/>
      <c r="L201" s="579"/>
      <c r="M201" s="580"/>
      <c r="N201" s="579"/>
      <c r="O201" s="579"/>
    </row>
    <row r="202" spans="1:11" ht="18" customHeight="1">
      <c r="A202" s="581"/>
      <c r="B202" s="582"/>
      <c r="C202" s="631" t="s">
        <v>18</v>
      </c>
      <c r="D202" s="632"/>
      <c r="E202" s="632"/>
      <c r="F202" s="631" t="s">
        <v>17</v>
      </c>
      <c r="G202" s="632"/>
      <c r="H202" s="632"/>
      <c r="I202" s="584"/>
      <c r="J202" s="565"/>
      <c r="K202" s="582"/>
    </row>
    <row r="203" spans="1:11" ht="11.25">
      <c r="A203" s="588"/>
      <c r="B203" s="574"/>
      <c r="C203" s="633"/>
      <c r="D203" s="634" t="s">
        <v>15</v>
      </c>
      <c r="E203" s="634" t="s">
        <v>15</v>
      </c>
      <c r="F203" s="633"/>
      <c r="G203" s="634" t="s">
        <v>15</v>
      </c>
      <c r="H203" s="634" t="s">
        <v>15</v>
      </c>
      <c r="I203" s="588"/>
      <c r="J203" s="571"/>
      <c r="K203" s="574"/>
    </row>
    <row r="204" spans="1:11" ht="11.25" customHeight="1">
      <c r="A204" s="586"/>
      <c r="B204" s="587" t="s">
        <v>487</v>
      </c>
      <c r="C204" s="635"/>
      <c r="D204" s="636" t="s">
        <v>94</v>
      </c>
      <c r="E204" s="636" t="s">
        <v>95</v>
      </c>
      <c r="F204" s="635"/>
      <c r="G204" s="636" t="s">
        <v>94</v>
      </c>
      <c r="H204" s="636" t="s">
        <v>95</v>
      </c>
      <c r="I204" s="588"/>
      <c r="J204" s="571"/>
      <c r="K204" s="574"/>
    </row>
    <row r="205" spans="1:11" ht="11.25">
      <c r="A205" s="591"/>
      <c r="B205" s="592"/>
      <c r="C205" s="637" t="s">
        <v>14</v>
      </c>
      <c r="D205" s="638" t="s">
        <v>96</v>
      </c>
      <c r="E205" s="638" t="s">
        <v>96</v>
      </c>
      <c r="F205" s="637" t="s">
        <v>14</v>
      </c>
      <c r="G205" s="638" t="s">
        <v>96</v>
      </c>
      <c r="H205" s="638" t="s">
        <v>96</v>
      </c>
      <c r="I205" s="588"/>
      <c r="J205" s="571"/>
      <c r="K205" s="574"/>
    </row>
    <row r="206" spans="1:11" ht="17.25" customHeight="1">
      <c r="A206" s="639" t="s">
        <v>97</v>
      </c>
      <c r="B206" s="640"/>
      <c r="C206" s="639">
        <v>214</v>
      </c>
      <c r="D206" s="641">
        <v>1</v>
      </c>
      <c r="E206" s="641"/>
      <c r="F206" s="639">
        <v>460</v>
      </c>
      <c r="G206" s="641">
        <v>1</v>
      </c>
      <c r="H206" s="642"/>
      <c r="I206" s="571"/>
      <c r="J206" s="571"/>
      <c r="K206" s="574"/>
    </row>
    <row r="207" spans="1:11" ht="11.25">
      <c r="A207" s="599" t="s">
        <v>412</v>
      </c>
      <c r="B207" s="600" t="s">
        <v>413</v>
      </c>
      <c r="C207" s="601"/>
      <c r="D207" s="602"/>
      <c r="E207" s="574"/>
      <c r="F207" s="601"/>
      <c r="G207" s="602"/>
      <c r="H207" s="565"/>
      <c r="I207" s="588"/>
      <c r="J207" s="571"/>
      <c r="K207" s="574"/>
    </row>
    <row r="208" spans="1:11" ht="11.25">
      <c r="A208" s="603" t="s">
        <v>414</v>
      </c>
      <c r="B208" s="573" t="s">
        <v>415</v>
      </c>
      <c r="C208" s="588"/>
      <c r="D208" s="571"/>
      <c r="E208" s="574"/>
      <c r="F208" s="588"/>
      <c r="G208" s="571"/>
      <c r="H208" s="571"/>
      <c r="I208" s="588"/>
      <c r="J208" s="571"/>
      <c r="K208" s="574"/>
    </row>
    <row r="209" spans="1:11" ht="11.25">
      <c r="A209" s="588"/>
      <c r="B209" s="573" t="s">
        <v>416</v>
      </c>
      <c r="C209" s="601">
        <v>25</v>
      </c>
      <c r="D209" s="602">
        <v>0.11682242990654206</v>
      </c>
      <c r="E209" s="628">
        <v>0.1179245283018868</v>
      </c>
      <c r="F209" s="601">
        <v>59</v>
      </c>
      <c r="G209" s="602">
        <v>0.1282608695652174</v>
      </c>
      <c r="H209" s="602">
        <v>0.1282608695652174</v>
      </c>
      <c r="I209" s="588"/>
      <c r="J209" s="571"/>
      <c r="K209" s="574"/>
    </row>
    <row r="210" spans="1:11" ht="11.25">
      <c r="A210" s="588"/>
      <c r="B210" s="573" t="s">
        <v>417</v>
      </c>
      <c r="C210" s="601">
        <v>103</v>
      </c>
      <c r="D210" s="602">
        <v>0.48130841121495327</v>
      </c>
      <c r="E210" s="628">
        <v>0.4858490566037736</v>
      </c>
      <c r="F210" s="601">
        <v>207</v>
      </c>
      <c r="G210" s="602">
        <v>0.45</v>
      </c>
      <c r="H210" s="602">
        <v>0.45</v>
      </c>
      <c r="I210" s="588"/>
      <c r="J210" s="571"/>
      <c r="K210" s="574"/>
    </row>
    <row r="211" spans="1:11" ht="11.25">
      <c r="A211" s="588"/>
      <c r="B211" s="573" t="s">
        <v>418</v>
      </c>
      <c r="C211" s="601">
        <v>76</v>
      </c>
      <c r="D211" s="602">
        <v>0.35514018691588783</v>
      </c>
      <c r="E211" s="628">
        <v>0.3584905660377358</v>
      </c>
      <c r="F211" s="601">
        <v>157</v>
      </c>
      <c r="G211" s="602">
        <v>0.34130434782608693</v>
      </c>
      <c r="H211" s="602">
        <v>0.34130434782608693</v>
      </c>
      <c r="I211" s="588"/>
      <c r="J211" s="571"/>
      <c r="K211" s="574"/>
    </row>
    <row r="212" spans="1:11" ht="11.25">
      <c r="A212" s="588"/>
      <c r="B212" s="573" t="s">
        <v>430</v>
      </c>
      <c r="C212" s="601">
        <v>6</v>
      </c>
      <c r="D212" s="602">
        <v>0.028037383177570093</v>
      </c>
      <c r="E212" s="628">
        <v>0.02830188679245283</v>
      </c>
      <c r="F212" s="601">
        <v>27</v>
      </c>
      <c r="G212" s="602">
        <v>0.058695652173913045</v>
      </c>
      <c r="H212" s="602">
        <v>0.058695652173913045</v>
      </c>
      <c r="I212" s="588"/>
      <c r="J212" s="571"/>
      <c r="K212" s="574"/>
    </row>
    <row r="213" spans="1:11" ht="11.25">
      <c r="A213" s="588"/>
      <c r="B213" s="573" t="s">
        <v>432</v>
      </c>
      <c r="C213" s="601">
        <v>2</v>
      </c>
      <c r="D213" s="602">
        <v>0.009345794392523364</v>
      </c>
      <c r="E213" s="628">
        <v>0.009433962264150943</v>
      </c>
      <c r="F213" s="601">
        <v>10</v>
      </c>
      <c r="G213" s="602">
        <v>0.021739130434782608</v>
      </c>
      <c r="H213" s="602">
        <v>0.021739130434782608</v>
      </c>
      <c r="I213" s="588"/>
      <c r="J213" s="571"/>
      <c r="K213" s="574"/>
    </row>
    <row r="214" spans="1:11" ht="11.25">
      <c r="A214" s="605"/>
      <c r="B214" s="606" t="s">
        <v>104</v>
      </c>
      <c r="C214" s="607">
        <v>2</v>
      </c>
      <c r="D214" s="608">
        <v>0.009345794392523364</v>
      </c>
      <c r="E214" s="613" t="s">
        <v>105</v>
      </c>
      <c r="F214" s="607">
        <v>0</v>
      </c>
      <c r="G214" s="608">
        <v>0</v>
      </c>
      <c r="H214" s="609" t="s">
        <v>105</v>
      </c>
      <c r="I214" s="588"/>
      <c r="J214" s="571"/>
      <c r="K214" s="574"/>
    </row>
    <row r="215" spans="1:11" ht="11.25">
      <c r="A215" s="610" t="s">
        <v>435</v>
      </c>
      <c r="B215" s="573" t="s">
        <v>419</v>
      </c>
      <c r="C215" s="601"/>
      <c r="D215" s="602"/>
      <c r="E215" s="643"/>
      <c r="F215" s="588"/>
      <c r="G215" s="611"/>
      <c r="H215" s="611"/>
      <c r="I215" s="588"/>
      <c r="J215" s="571"/>
      <c r="K215" s="574"/>
    </row>
    <row r="216" spans="1:11" ht="11.25">
      <c r="A216" s="588"/>
      <c r="B216" s="573" t="s">
        <v>416</v>
      </c>
      <c r="C216" s="601">
        <v>26</v>
      </c>
      <c r="D216" s="602">
        <v>0.12149532710280374</v>
      </c>
      <c r="E216" s="628">
        <v>0.12264150943396226</v>
      </c>
      <c r="F216" s="601">
        <v>62</v>
      </c>
      <c r="G216" s="602">
        <v>0.13478260869565217</v>
      </c>
      <c r="H216" s="602">
        <v>0.13507625272331156</v>
      </c>
      <c r="I216" s="588"/>
      <c r="J216" s="571"/>
      <c r="K216" s="574"/>
    </row>
    <row r="217" spans="1:11" ht="11.25">
      <c r="A217" s="588"/>
      <c r="B217" s="573" t="s">
        <v>417</v>
      </c>
      <c r="C217" s="601">
        <v>63</v>
      </c>
      <c r="D217" s="602">
        <v>0.29439252336448596</v>
      </c>
      <c r="E217" s="628">
        <v>0.2971698113207547</v>
      </c>
      <c r="F217" s="601">
        <v>170</v>
      </c>
      <c r="G217" s="602">
        <v>0.3695652173913043</v>
      </c>
      <c r="H217" s="602">
        <v>0.37037037037037035</v>
      </c>
      <c r="I217" s="588"/>
      <c r="J217" s="571"/>
      <c r="K217" s="574"/>
    </row>
    <row r="218" spans="1:11" ht="11.25">
      <c r="A218" s="588"/>
      <c r="B218" s="573" t="s">
        <v>418</v>
      </c>
      <c r="C218" s="601">
        <v>78</v>
      </c>
      <c r="D218" s="602">
        <v>0.3644859813084112</v>
      </c>
      <c r="E218" s="628">
        <v>0.36792452830188677</v>
      </c>
      <c r="F218" s="601">
        <v>151</v>
      </c>
      <c r="G218" s="602">
        <v>0.3282608695652174</v>
      </c>
      <c r="H218" s="602">
        <v>0.3289760348583878</v>
      </c>
      <c r="I218" s="588"/>
      <c r="J218" s="571"/>
      <c r="K218" s="574"/>
    </row>
    <row r="219" spans="1:11" ht="11.25">
      <c r="A219" s="588"/>
      <c r="B219" s="573" t="s">
        <v>430</v>
      </c>
      <c r="C219" s="601">
        <v>29</v>
      </c>
      <c r="D219" s="602">
        <v>0.13551401869158877</v>
      </c>
      <c r="E219" s="628">
        <v>0.13679245283018868</v>
      </c>
      <c r="F219" s="601">
        <v>49</v>
      </c>
      <c r="G219" s="602">
        <v>0.10652173913043478</v>
      </c>
      <c r="H219" s="602">
        <v>0.10675381263616558</v>
      </c>
      <c r="I219" s="588"/>
      <c r="J219" s="571"/>
      <c r="K219" s="574"/>
    </row>
    <row r="220" spans="1:11" ht="11.25">
      <c r="A220" s="588"/>
      <c r="B220" s="573" t="s">
        <v>432</v>
      </c>
      <c r="C220" s="601">
        <v>16</v>
      </c>
      <c r="D220" s="602">
        <v>0.07476635514018691</v>
      </c>
      <c r="E220" s="628">
        <v>0.07547169811320754</v>
      </c>
      <c r="F220" s="601">
        <v>27</v>
      </c>
      <c r="G220" s="602">
        <v>0.058695652173913045</v>
      </c>
      <c r="H220" s="602">
        <v>0.058823529411764705</v>
      </c>
      <c r="I220" s="588"/>
      <c r="J220" s="571"/>
      <c r="K220" s="574"/>
    </row>
    <row r="221" spans="1:11" ht="11.25">
      <c r="A221" s="605"/>
      <c r="B221" s="606" t="s">
        <v>104</v>
      </c>
      <c r="C221" s="607">
        <v>2</v>
      </c>
      <c r="D221" s="608">
        <v>0.009345794392523364</v>
      </c>
      <c r="E221" s="613" t="s">
        <v>105</v>
      </c>
      <c r="F221" s="607">
        <v>1</v>
      </c>
      <c r="G221" s="608">
        <v>0.002173913043478261</v>
      </c>
      <c r="H221" s="609" t="s">
        <v>105</v>
      </c>
      <c r="I221" s="588"/>
      <c r="J221" s="571"/>
      <c r="K221" s="574"/>
    </row>
    <row r="222" spans="1:11" ht="11.25">
      <c r="A222" s="610" t="s">
        <v>438</v>
      </c>
      <c r="B222" s="573" t="s">
        <v>439</v>
      </c>
      <c r="C222" s="601"/>
      <c r="D222" s="602"/>
      <c r="E222" s="643"/>
      <c r="F222" s="588"/>
      <c r="G222" s="611"/>
      <c r="H222" s="611"/>
      <c r="I222" s="588"/>
      <c r="J222" s="571"/>
      <c r="K222" s="574"/>
    </row>
    <row r="223" spans="1:11" ht="11.25">
      <c r="A223" s="610"/>
      <c r="B223" s="573" t="s">
        <v>440</v>
      </c>
      <c r="C223" s="601"/>
      <c r="D223" s="602"/>
      <c r="E223" s="611"/>
      <c r="F223" s="588"/>
      <c r="G223" s="571"/>
      <c r="H223" s="571"/>
      <c r="I223" s="588"/>
      <c r="J223" s="571"/>
      <c r="K223" s="574"/>
    </row>
    <row r="224" spans="1:11" ht="11.25">
      <c r="A224" s="588"/>
      <c r="B224" s="573" t="s">
        <v>416</v>
      </c>
      <c r="C224" s="601">
        <v>38</v>
      </c>
      <c r="D224" s="602">
        <v>0.17757009345794392</v>
      </c>
      <c r="E224" s="628">
        <v>0.1792452830188679</v>
      </c>
      <c r="F224" s="601">
        <v>108</v>
      </c>
      <c r="G224" s="602">
        <v>0.23478260869565218</v>
      </c>
      <c r="H224" s="602">
        <v>0.23478260869565218</v>
      </c>
      <c r="I224" s="588"/>
      <c r="J224" s="571"/>
      <c r="K224" s="574"/>
    </row>
    <row r="225" spans="1:11" ht="11.25">
      <c r="A225" s="588"/>
      <c r="B225" s="573" t="s">
        <v>417</v>
      </c>
      <c r="C225" s="601">
        <v>69</v>
      </c>
      <c r="D225" s="602">
        <v>0.32242990654205606</v>
      </c>
      <c r="E225" s="628">
        <v>0.32547169811320753</v>
      </c>
      <c r="F225" s="601">
        <v>187</v>
      </c>
      <c r="G225" s="602">
        <v>0.40652173913043477</v>
      </c>
      <c r="H225" s="602">
        <v>0.40652173913043477</v>
      </c>
      <c r="I225" s="588"/>
      <c r="J225" s="571"/>
      <c r="K225" s="574"/>
    </row>
    <row r="226" spans="1:11" ht="11.25">
      <c r="A226" s="588"/>
      <c r="B226" s="573" t="s">
        <v>418</v>
      </c>
      <c r="C226" s="601">
        <v>66</v>
      </c>
      <c r="D226" s="602">
        <v>0.308411214953271</v>
      </c>
      <c r="E226" s="628">
        <v>0.3113207547169811</v>
      </c>
      <c r="F226" s="601">
        <v>114</v>
      </c>
      <c r="G226" s="602">
        <v>0.24782608695652175</v>
      </c>
      <c r="H226" s="602">
        <v>0.24782608695652175</v>
      </c>
      <c r="I226" s="588"/>
      <c r="J226" s="571"/>
      <c r="K226" s="574"/>
    </row>
    <row r="227" spans="1:11" ht="11.25">
      <c r="A227" s="588"/>
      <c r="B227" s="573" t="s">
        <v>430</v>
      </c>
      <c r="C227" s="601">
        <v>27</v>
      </c>
      <c r="D227" s="602">
        <v>0.1261682242990654</v>
      </c>
      <c r="E227" s="628">
        <v>0.12735849056603774</v>
      </c>
      <c r="F227" s="601">
        <v>34</v>
      </c>
      <c r="G227" s="602">
        <v>0.07391304347826087</v>
      </c>
      <c r="H227" s="602">
        <v>0.07391304347826087</v>
      </c>
      <c r="I227" s="588"/>
      <c r="J227" s="571"/>
      <c r="K227" s="574"/>
    </row>
    <row r="228" spans="1:11" ht="11.25">
      <c r="A228" s="588"/>
      <c r="B228" s="573" t="s">
        <v>432</v>
      </c>
      <c r="C228" s="601">
        <v>12</v>
      </c>
      <c r="D228" s="602">
        <v>0.056074766355140186</v>
      </c>
      <c r="E228" s="628">
        <v>0.05660377358490566</v>
      </c>
      <c r="F228" s="601">
        <v>17</v>
      </c>
      <c r="G228" s="602">
        <v>0.03695652173913044</v>
      </c>
      <c r="H228" s="602">
        <v>0.03695652173913044</v>
      </c>
      <c r="I228" s="588"/>
      <c r="J228" s="571"/>
      <c r="K228" s="574"/>
    </row>
    <row r="229" spans="1:11" ht="11.25">
      <c r="A229" s="605"/>
      <c r="B229" s="606" t="s">
        <v>104</v>
      </c>
      <c r="C229" s="607">
        <v>2</v>
      </c>
      <c r="D229" s="608">
        <v>0.009345794392523364</v>
      </c>
      <c r="E229" s="613" t="s">
        <v>105</v>
      </c>
      <c r="F229" s="607">
        <v>0</v>
      </c>
      <c r="G229" s="608">
        <v>0</v>
      </c>
      <c r="H229" s="609" t="s">
        <v>105</v>
      </c>
      <c r="I229" s="588"/>
      <c r="J229" s="571"/>
      <c r="K229" s="574"/>
    </row>
    <row r="230" spans="1:11" ht="11.25">
      <c r="A230" s="610" t="s">
        <v>441</v>
      </c>
      <c r="B230" s="573" t="s">
        <v>421</v>
      </c>
      <c r="C230" s="601"/>
      <c r="D230" s="602"/>
      <c r="E230" s="643"/>
      <c r="F230" s="588"/>
      <c r="G230" s="611"/>
      <c r="H230" s="644"/>
      <c r="I230" s="588"/>
      <c r="J230" s="571"/>
      <c r="K230" s="574"/>
    </row>
    <row r="231" spans="1:11" ht="11.25">
      <c r="A231" s="588"/>
      <c r="B231" s="573" t="s">
        <v>416</v>
      </c>
      <c r="C231" s="601">
        <v>5</v>
      </c>
      <c r="D231" s="602">
        <v>0.02336448598130841</v>
      </c>
      <c r="E231" s="628">
        <v>0.02358490566037736</v>
      </c>
      <c r="F231" s="601">
        <v>38</v>
      </c>
      <c r="G231" s="602">
        <v>0.08260869565217391</v>
      </c>
      <c r="H231" s="602">
        <v>0.08278867102396514</v>
      </c>
      <c r="I231" s="588"/>
      <c r="J231" s="571"/>
      <c r="K231" s="574"/>
    </row>
    <row r="232" spans="1:11" ht="11.25">
      <c r="A232" s="588"/>
      <c r="B232" s="573" t="s">
        <v>417</v>
      </c>
      <c r="C232" s="601">
        <v>40</v>
      </c>
      <c r="D232" s="602">
        <v>0.18691588785046728</v>
      </c>
      <c r="E232" s="628">
        <v>0.18867924528301888</v>
      </c>
      <c r="F232" s="601">
        <v>97</v>
      </c>
      <c r="G232" s="602">
        <v>0.2108695652173913</v>
      </c>
      <c r="H232" s="602">
        <v>0.2113289760348584</v>
      </c>
      <c r="I232" s="588"/>
      <c r="J232" s="571"/>
      <c r="K232" s="574"/>
    </row>
    <row r="233" spans="1:11" ht="11.25">
      <c r="A233" s="588"/>
      <c r="B233" s="573" t="s">
        <v>418</v>
      </c>
      <c r="C233" s="601">
        <v>77</v>
      </c>
      <c r="D233" s="602">
        <v>0.3598130841121495</v>
      </c>
      <c r="E233" s="628">
        <v>0.3632075471698113</v>
      </c>
      <c r="F233" s="601">
        <v>193</v>
      </c>
      <c r="G233" s="602">
        <v>0.41956521739130437</v>
      </c>
      <c r="H233" s="602">
        <v>0.420479302832244</v>
      </c>
      <c r="I233" s="588"/>
      <c r="J233" s="571"/>
      <c r="K233" s="574"/>
    </row>
    <row r="234" spans="1:11" ht="11.25">
      <c r="A234" s="588"/>
      <c r="B234" s="573" t="s">
        <v>430</v>
      </c>
      <c r="C234" s="601">
        <v>49</v>
      </c>
      <c r="D234" s="602">
        <v>0.22897196261682243</v>
      </c>
      <c r="E234" s="628">
        <v>0.23113207547169812</v>
      </c>
      <c r="F234" s="601">
        <v>79</v>
      </c>
      <c r="G234" s="602">
        <v>0.17173913043478262</v>
      </c>
      <c r="H234" s="602">
        <v>0.1721132897603486</v>
      </c>
      <c r="I234" s="588"/>
      <c r="J234" s="571"/>
      <c r="K234" s="574"/>
    </row>
    <row r="235" spans="1:11" ht="11.25">
      <c r="A235" s="588"/>
      <c r="B235" s="573" t="s">
        <v>432</v>
      </c>
      <c r="C235" s="601">
        <v>41</v>
      </c>
      <c r="D235" s="602">
        <v>0.19158878504672897</v>
      </c>
      <c r="E235" s="628">
        <v>0.19339622641509435</v>
      </c>
      <c r="F235" s="601">
        <v>52</v>
      </c>
      <c r="G235" s="602">
        <v>0.11304347826086956</v>
      </c>
      <c r="H235" s="602">
        <v>0.11328976034858387</v>
      </c>
      <c r="I235" s="588"/>
      <c r="J235" s="571"/>
      <c r="K235" s="574"/>
    </row>
    <row r="236" spans="1:11" ht="11.25">
      <c r="A236" s="605"/>
      <c r="B236" s="606" t="s">
        <v>104</v>
      </c>
      <c r="C236" s="607">
        <v>2</v>
      </c>
      <c r="D236" s="608">
        <v>0.009345794392523364</v>
      </c>
      <c r="E236" s="613" t="s">
        <v>105</v>
      </c>
      <c r="F236" s="607">
        <v>1</v>
      </c>
      <c r="G236" s="608">
        <v>0.002173913043478261</v>
      </c>
      <c r="H236" s="609" t="s">
        <v>105</v>
      </c>
      <c r="I236" s="588"/>
      <c r="J236" s="571"/>
      <c r="K236" s="574"/>
    </row>
    <row r="237" spans="1:11" ht="11.25">
      <c r="A237" s="610" t="s">
        <v>442</v>
      </c>
      <c r="B237" s="573" t="s">
        <v>422</v>
      </c>
      <c r="C237" s="601"/>
      <c r="D237" s="602"/>
      <c r="E237" s="643"/>
      <c r="F237" s="588"/>
      <c r="G237" s="611"/>
      <c r="H237" s="611"/>
      <c r="I237" s="588"/>
      <c r="J237" s="571"/>
      <c r="K237" s="574"/>
    </row>
    <row r="238" spans="1:11" ht="11.25">
      <c r="A238" s="588"/>
      <c r="B238" s="573" t="s">
        <v>416</v>
      </c>
      <c r="C238" s="601">
        <v>20</v>
      </c>
      <c r="D238" s="602">
        <v>0.09345794392523364</v>
      </c>
      <c r="E238" s="628">
        <v>0.0947867298578199</v>
      </c>
      <c r="F238" s="601">
        <v>49</v>
      </c>
      <c r="G238" s="602">
        <v>0.10652173913043478</v>
      </c>
      <c r="H238" s="602">
        <v>0.10675381263616558</v>
      </c>
      <c r="I238" s="588"/>
      <c r="J238" s="571"/>
      <c r="K238" s="574"/>
    </row>
    <row r="239" spans="1:11" ht="11.25">
      <c r="A239" s="588"/>
      <c r="B239" s="573" t="s">
        <v>417</v>
      </c>
      <c r="C239" s="601">
        <v>71</v>
      </c>
      <c r="D239" s="602">
        <v>0.3317757009345794</v>
      </c>
      <c r="E239" s="628">
        <v>0.33649289099526064</v>
      </c>
      <c r="F239" s="601">
        <v>149</v>
      </c>
      <c r="G239" s="602">
        <v>0.3239130434782609</v>
      </c>
      <c r="H239" s="602">
        <v>0.32461873638344224</v>
      </c>
      <c r="I239" s="588"/>
      <c r="J239" s="571"/>
      <c r="K239" s="574"/>
    </row>
    <row r="240" spans="1:11" ht="11.25">
      <c r="A240" s="588"/>
      <c r="B240" s="573" t="s">
        <v>418</v>
      </c>
      <c r="C240" s="601">
        <v>74</v>
      </c>
      <c r="D240" s="602">
        <v>0.34579439252336447</v>
      </c>
      <c r="E240" s="628">
        <v>0.35071090047393366</v>
      </c>
      <c r="F240" s="601">
        <v>161</v>
      </c>
      <c r="G240" s="602">
        <v>0.35</v>
      </c>
      <c r="H240" s="602">
        <v>0.35076252723311546</v>
      </c>
      <c r="I240" s="588"/>
      <c r="J240" s="571"/>
      <c r="K240" s="574"/>
    </row>
    <row r="241" spans="1:11" ht="11.25">
      <c r="A241" s="588"/>
      <c r="B241" s="573" t="s">
        <v>430</v>
      </c>
      <c r="C241" s="601">
        <v>35</v>
      </c>
      <c r="D241" s="602">
        <v>0.16355140186915887</v>
      </c>
      <c r="E241" s="628">
        <v>0.16587677725118483</v>
      </c>
      <c r="F241" s="601">
        <v>61</v>
      </c>
      <c r="G241" s="602">
        <v>0.13260869565217392</v>
      </c>
      <c r="H241" s="602">
        <v>0.1328976034858388</v>
      </c>
      <c r="I241" s="588"/>
      <c r="J241" s="571"/>
      <c r="K241" s="574"/>
    </row>
    <row r="242" spans="1:11" ht="11.25">
      <c r="A242" s="588"/>
      <c r="B242" s="573" t="s">
        <v>432</v>
      </c>
      <c r="C242" s="601">
        <v>11</v>
      </c>
      <c r="D242" s="602">
        <v>0.0514018691588785</v>
      </c>
      <c r="E242" s="628">
        <v>0.052132701421800945</v>
      </c>
      <c r="F242" s="601">
        <v>39</v>
      </c>
      <c r="G242" s="602">
        <v>0.08478260869565217</v>
      </c>
      <c r="H242" s="602">
        <v>0.08496732026143791</v>
      </c>
      <c r="I242" s="588"/>
      <c r="J242" s="571"/>
      <c r="K242" s="574"/>
    </row>
    <row r="243" spans="1:11" ht="11.25">
      <c r="A243" s="605"/>
      <c r="B243" s="606" t="s">
        <v>104</v>
      </c>
      <c r="C243" s="607">
        <v>3</v>
      </c>
      <c r="D243" s="608">
        <v>0.014018691588785047</v>
      </c>
      <c r="E243" s="613" t="s">
        <v>105</v>
      </c>
      <c r="F243" s="607">
        <v>1</v>
      </c>
      <c r="G243" s="608">
        <v>0.002173913043478261</v>
      </c>
      <c r="H243" s="613" t="s">
        <v>105</v>
      </c>
      <c r="I243" s="605"/>
      <c r="J243" s="614"/>
      <c r="K243" s="615"/>
    </row>
    <row r="244" spans="1:11" ht="0.75" customHeight="1">
      <c r="A244" s="588"/>
      <c r="B244" s="573"/>
      <c r="C244" s="573"/>
      <c r="D244" s="602"/>
      <c r="E244" s="589"/>
      <c r="F244" s="573"/>
      <c r="G244" s="602"/>
      <c r="H244" s="589"/>
      <c r="I244" s="571"/>
      <c r="J244" s="571"/>
      <c r="K244" s="574"/>
    </row>
    <row r="245" spans="1:11" ht="12.75">
      <c r="A245" s="564" t="s">
        <v>409</v>
      </c>
      <c r="B245" s="565"/>
      <c r="C245" s="566"/>
      <c r="D245" s="616"/>
      <c r="E245" s="616"/>
      <c r="F245" s="567"/>
      <c r="G245" s="622"/>
      <c r="H245" s="622"/>
      <c r="I245" s="567"/>
      <c r="J245" s="567"/>
      <c r="K245" s="568" t="s">
        <v>488</v>
      </c>
    </row>
    <row r="246" spans="1:11" ht="12.75">
      <c r="A246" s="570" t="s">
        <v>388</v>
      </c>
      <c r="B246" s="571"/>
      <c r="C246" s="572"/>
      <c r="D246" s="572"/>
      <c r="E246" s="572"/>
      <c r="F246" s="573"/>
      <c r="G246" s="573"/>
      <c r="H246" s="573"/>
      <c r="I246" s="573"/>
      <c r="J246" s="573"/>
      <c r="K246" s="574"/>
    </row>
    <row r="247" spans="1:11" ht="12.75">
      <c r="A247" s="122" t="s">
        <v>411</v>
      </c>
      <c r="B247" s="571"/>
      <c r="C247" s="572"/>
      <c r="D247" s="572"/>
      <c r="E247" s="572"/>
      <c r="F247" s="573"/>
      <c r="G247" s="573"/>
      <c r="H247" s="573"/>
      <c r="I247" s="573"/>
      <c r="J247" s="573"/>
      <c r="K247" s="574"/>
    </row>
    <row r="248" spans="1:15" ht="12.75">
      <c r="A248" s="575" t="s">
        <v>90</v>
      </c>
      <c r="B248" s="576"/>
      <c r="C248" s="576"/>
      <c r="D248" s="576"/>
      <c r="E248" s="576"/>
      <c r="F248" s="576"/>
      <c r="G248" s="576"/>
      <c r="H248" s="577"/>
      <c r="I248" s="573"/>
      <c r="J248" s="573"/>
      <c r="K248" s="624"/>
      <c r="L248" s="579"/>
      <c r="M248" s="580"/>
      <c r="N248" s="579"/>
      <c r="O248" s="579"/>
    </row>
    <row r="249" spans="1:11" ht="18" customHeight="1">
      <c r="A249" s="581"/>
      <c r="B249" s="582"/>
      <c r="C249" s="631" t="s">
        <v>18</v>
      </c>
      <c r="D249" s="632"/>
      <c r="E249" s="632"/>
      <c r="F249" s="631" t="s">
        <v>17</v>
      </c>
      <c r="G249" s="632"/>
      <c r="H249" s="632"/>
      <c r="I249" s="584"/>
      <c r="J249" s="565"/>
      <c r="K249" s="582"/>
    </row>
    <row r="250" spans="1:11" ht="11.25">
      <c r="A250" s="588"/>
      <c r="B250" s="574"/>
      <c r="C250" s="633"/>
      <c r="D250" s="634" t="s">
        <v>15</v>
      </c>
      <c r="E250" s="634" t="s">
        <v>15</v>
      </c>
      <c r="F250" s="633"/>
      <c r="G250" s="634" t="s">
        <v>15</v>
      </c>
      <c r="H250" s="634" t="s">
        <v>15</v>
      </c>
      <c r="I250" s="588"/>
      <c r="J250" s="571"/>
      <c r="K250" s="574"/>
    </row>
    <row r="251" spans="1:11" ht="11.25" customHeight="1">
      <c r="A251" s="586"/>
      <c r="B251" s="587" t="s">
        <v>487</v>
      </c>
      <c r="C251" s="635"/>
      <c r="D251" s="636" t="s">
        <v>94</v>
      </c>
      <c r="E251" s="636" t="s">
        <v>95</v>
      </c>
      <c r="F251" s="635"/>
      <c r="G251" s="636" t="s">
        <v>94</v>
      </c>
      <c r="H251" s="636" t="s">
        <v>95</v>
      </c>
      <c r="I251" s="588"/>
      <c r="J251" s="571"/>
      <c r="K251" s="574"/>
    </row>
    <row r="252" spans="1:11" ht="11.25">
      <c r="A252" s="591"/>
      <c r="B252" s="592"/>
      <c r="C252" s="637" t="s">
        <v>14</v>
      </c>
      <c r="D252" s="638" t="s">
        <v>96</v>
      </c>
      <c r="E252" s="638" t="s">
        <v>96</v>
      </c>
      <c r="F252" s="637" t="s">
        <v>14</v>
      </c>
      <c r="G252" s="638" t="s">
        <v>96</v>
      </c>
      <c r="H252" s="638" t="s">
        <v>96</v>
      </c>
      <c r="I252" s="588"/>
      <c r="J252" s="571"/>
      <c r="K252" s="574"/>
    </row>
    <row r="253" spans="1:11" ht="11.25">
      <c r="A253" s="610" t="s">
        <v>445</v>
      </c>
      <c r="B253" s="573" t="s">
        <v>423</v>
      </c>
      <c r="C253" s="601"/>
      <c r="D253" s="602"/>
      <c r="E253" s="643"/>
      <c r="F253" s="588"/>
      <c r="G253" s="611"/>
      <c r="H253" s="611"/>
      <c r="I253" s="588"/>
      <c r="J253" s="571"/>
      <c r="K253" s="574"/>
    </row>
    <row r="254" spans="1:11" ht="11.25">
      <c r="A254" s="588"/>
      <c r="B254" s="573" t="s">
        <v>416</v>
      </c>
      <c r="C254" s="601">
        <v>32</v>
      </c>
      <c r="D254" s="602">
        <v>0.14953271028037382</v>
      </c>
      <c r="E254" s="628">
        <v>0.1509433962264151</v>
      </c>
      <c r="F254" s="601">
        <v>56</v>
      </c>
      <c r="G254" s="602">
        <v>0.12173913043478261</v>
      </c>
      <c r="H254" s="602">
        <v>0.12253829321663019</v>
      </c>
      <c r="I254" s="588"/>
      <c r="J254" s="571"/>
      <c r="K254" s="574"/>
    </row>
    <row r="255" spans="1:11" ht="11.25">
      <c r="A255" s="588"/>
      <c r="B255" s="573" t="s">
        <v>417</v>
      </c>
      <c r="C255" s="601">
        <v>97</v>
      </c>
      <c r="D255" s="602">
        <v>0.4532710280373832</v>
      </c>
      <c r="E255" s="628">
        <v>0.45754716981132076</v>
      </c>
      <c r="F255" s="601">
        <v>208</v>
      </c>
      <c r="G255" s="602">
        <v>0.45217391304347826</v>
      </c>
      <c r="H255" s="602">
        <v>0.4551422319474836</v>
      </c>
      <c r="I255" s="588"/>
      <c r="J255" s="571"/>
      <c r="K255" s="574"/>
    </row>
    <row r="256" spans="1:11" ht="11.25">
      <c r="A256" s="588"/>
      <c r="B256" s="573" t="s">
        <v>418</v>
      </c>
      <c r="C256" s="601">
        <v>67</v>
      </c>
      <c r="D256" s="602">
        <v>0.3130841121495327</v>
      </c>
      <c r="E256" s="628">
        <v>0.3160377358490566</v>
      </c>
      <c r="F256" s="601">
        <v>133</v>
      </c>
      <c r="G256" s="602">
        <v>0.2891304347826087</v>
      </c>
      <c r="H256" s="602">
        <v>0.2910284463894967</v>
      </c>
      <c r="I256" s="588"/>
      <c r="J256" s="571"/>
      <c r="K256" s="574"/>
    </row>
    <row r="257" spans="1:11" ht="11.25">
      <c r="A257" s="588"/>
      <c r="B257" s="573" t="s">
        <v>430</v>
      </c>
      <c r="C257" s="601">
        <v>15</v>
      </c>
      <c r="D257" s="602">
        <v>0.07009345794392523</v>
      </c>
      <c r="E257" s="628">
        <v>0.07075471698113207</v>
      </c>
      <c r="F257" s="601">
        <v>47</v>
      </c>
      <c r="G257" s="602">
        <v>0.10217391304347827</v>
      </c>
      <c r="H257" s="602">
        <v>0.10284463894967177</v>
      </c>
      <c r="I257" s="588"/>
      <c r="J257" s="571"/>
      <c r="K257" s="574"/>
    </row>
    <row r="258" spans="1:11" ht="11.25">
      <c r="A258" s="588"/>
      <c r="B258" s="573" t="s">
        <v>432</v>
      </c>
      <c r="C258" s="601">
        <v>1</v>
      </c>
      <c r="D258" s="602">
        <v>0.004672897196261682</v>
      </c>
      <c r="E258" s="628">
        <v>0.0047169811320754715</v>
      </c>
      <c r="F258" s="601">
        <v>13</v>
      </c>
      <c r="G258" s="602">
        <v>0.02826086956521739</v>
      </c>
      <c r="H258" s="602">
        <v>0.028446389496717725</v>
      </c>
      <c r="I258" s="588"/>
      <c r="J258" s="571"/>
      <c r="K258" s="574"/>
    </row>
    <row r="259" spans="1:11" ht="11.25">
      <c r="A259" s="605"/>
      <c r="B259" s="606" t="s">
        <v>104</v>
      </c>
      <c r="C259" s="607">
        <v>2</v>
      </c>
      <c r="D259" s="608">
        <v>0.009345794392523364</v>
      </c>
      <c r="E259" s="613" t="s">
        <v>105</v>
      </c>
      <c r="F259" s="607">
        <v>3</v>
      </c>
      <c r="G259" s="608">
        <v>0.006521739130434782</v>
      </c>
      <c r="H259" s="609" t="s">
        <v>105</v>
      </c>
      <c r="I259" s="588"/>
      <c r="J259" s="571"/>
      <c r="K259" s="574"/>
    </row>
    <row r="260" spans="1:11" ht="11.25">
      <c r="A260" s="610" t="s">
        <v>446</v>
      </c>
      <c r="B260" s="573" t="s">
        <v>424</v>
      </c>
      <c r="C260" s="601"/>
      <c r="D260" s="602"/>
      <c r="E260" s="643"/>
      <c r="F260" s="588"/>
      <c r="G260" s="611"/>
      <c r="H260" s="611"/>
      <c r="I260" s="588"/>
      <c r="J260" s="571"/>
      <c r="K260" s="574"/>
    </row>
    <row r="261" spans="1:11" ht="11.25">
      <c r="A261" s="588"/>
      <c r="B261" s="573" t="s">
        <v>416</v>
      </c>
      <c r="C261" s="601">
        <v>48</v>
      </c>
      <c r="D261" s="602">
        <v>0.22429906542056074</v>
      </c>
      <c r="E261" s="628">
        <v>0.22641509433962265</v>
      </c>
      <c r="F261" s="601">
        <v>86</v>
      </c>
      <c r="G261" s="602">
        <v>0.18695652173913044</v>
      </c>
      <c r="H261" s="602">
        <v>0.18777292576419213</v>
      </c>
      <c r="I261" s="588"/>
      <c r="J261" s="571"/>
      <c r="K261" s="574"/>
    </row>
    <row r="262" spans="1:11" ht="11.25">
      <c r="A262" s="588"/>
      <c r="B262" s="573" t="s">
        <v>417</v>
      </c>
      <c r="C262" s="601">
        <v>101</v>
      </c>
      <c r="D262" s="602">
        <v>0.4719626168224299</v>
      </c>
      <c r="E262" s="628">
        <v>0.47641509433962265</v>
      </c>
      <c r="F262" s="601">
        <v>204</v>
      </c>
      <c r="G262" s="602">
        <v>0.4434782608695652</v>
      </c>
      <c r="H262" s="602">
        <v>0.44541484716157204</v>
      </c>
      <c r="I262" s="588"/>
      <c r="J262" s="571"/>
      <c r="K262" s="574"/>
    </row>
    <row r="263" spans="1:11" ht="11.25">
      <c r="A263" s="588"/>
      <c r="B263" s="573" t="s">
        <v>418</v>
      </c>
      <c r="C263" s="601">
        <v>50</v>
      </c>
      <c r="D263" s="602">
        <v>0.2336448598130841</v>
      </c>
      <c r="E263" s="628">
        <v>0.2358490566037736</v>
      </c>
      <c r="F263" s="601">
        <v>115</v>
      </c>
      <c r="G263" s="602">
        <v>0.25</v>
      </c>
      <c r="H263" s="602">
        <v>0.25109170305676853</v>
      </c>
      <c r="I263" s="588"/>
      <c r="J263" s="571"/>
      <c r="K263" s="574"/>
    </row>
    <row r="264" spans="1:11" ht="11.25">
      <c r="A264" s="588"/>
      <c r="B264" s="573" t="s">
        <v>430</v>
      </c>
      <c r="C264" s="601">
        <v>10</v>
      </c>
      <c r="D264" s="602">
        <v>0.04672897196261682</v>
      </c>
      <c r="E264" s="628">
        <v>0.04716981132075472</v>
      </c>
      <c r="F264" s="601">
        <v>40</v>
      </c>
      <c r="G264" s="602">
        <v>0.08695652173913043</v>
      </c>
      <c r="H264" s="602">
        <v>0.08733624454148471</v>
      </c>
      <c r="I264" s="588"/>
      <c r="J264" s="571"/>
      <c r="K264" s="574"/>
    </row>
    <row r="265" spans="1:11" ht="11.25">
      <c r="A265" s="588"/>
      <c r="B265" s="573" t="s">
        <v>432</v>
      </c>
      <c r="C265" s="601">
        <v>3</v>
      </c>
      <c r="D265" s="602">
        <v>0.014018691588785047</v>
      </c>
      <c r="E265" s="628">
        <v>0.014150943396226415</v>
      </c>
      <c r="F265" s="601">
        <v>13</v>
      </c>
      <c r="G265" s="602">
        <v>0.02826086956521739</v>
      </c>
      <c r="H265" s="602">
        <v>0.028384279475982533</v>
      </c>
      <c r="I265" s="588"/>
      <c r="J265" s="571"/>
      <c r="K265" s="574"/>
    </row>
    <row r="266" spans="1:11" ht="11.25">
      <c r="A266" s="605"/>
      <c r="B266" s="606" t="s">
        <v>104</v>
      </c>
      <c r="C266" s="607">
        <v>2</v>
      </c>
      <c r="D266" s="608">
        <v>0.009345794392523364</v>
      </c>
      <c r="E266" s="613" t="s">
        <v>105</v>
      </c>
      <c r="F266" s="607">
        <v>2</v>
      </c>
      <c r="G266" s="608">
        <v>0.004347826086956522</v>
      </c>
      <c r="H266" s="609" t="s">
        <v>105</v>
      </c>
      <c r="I266" s="588"/>
      <c r="J266" s="571"/>
      <c r="K266" s="574"/>
    </row>
    <row r="267" spans="1:11" ht="11.25">
      <c r="A267" s="610" t="s">
        <v>447</v>
      </c>
      <c r="B267" s="573" t="s">
        <v>425</v>
      </c>
      <c r="C267" s="601"/>
      <c r="D267" s="602"/>
      <c r="E267" s="643"/>
      <c r="F267" s="588"/>
      <c r="G267" s="611"/>
      <c r="H267" s="611"/>
      <c r="I267" s="588"/>
      <c r="J267" s="571"/>
      <c r="K267" s="574"/>
    </row>
    <row r="268" spans="1:11" ht="11.25">
      <c r="A268" s="588"/>
      <c r="B268" s="573" t="s">
        <v>416</v>
      </c>
      <c r="C268" s="601">
        <v>46</v>
      </c>
      <c r="D268" s="602">
        <v>0.21495327102803738</v>
      </c>
      <c r="E268" s="628">
        <v>0.21800947867298578</v>
      </c>
      <c r="F268" s="601">
        <v>71</v>
      </c>
      <c r="G268" s="602">
        <v>0.15434782608695652</v>
      </c>
      <c r="H268" s="602">
        <v>0.15434782608695652</v>
      </c>
      <c r="I268" s="588"/>
      <c r="J268" s="571"/>
      <c r="K268" s="574"/>
    </row>
    <row r="269" spans="1:11" ht="11.25">
      <c r="A269" s="588"/>
      <c r="B269" s="573" t="s">
        <v>417</v>
      </c>
      <c r="C269" s="601">
        <v>97</v>
      </c>
      <c r="D269" s="602">
        <v>0.4532710280373832</v>
      </c>
      <c r="E269" s="628">
        <v>0.4597156398104265</v>
      </c>
      <c r="F269" s="601">
        <v>202</v>
      </c>
      <c r="G269" s="602">
        <v>0.4391304347826087</v>
      </c>
      <c r="H269" s="602">
        <v>0.4391304347826087</v>
      </c>
      <c r="I269" s="588"/>
      <c r="J269" s="571"/>
      <c r="K269" s="574"/>
    </row>
    <row r="270" spans="1:11" ht="11.25">
      <c r="A270" s="588"/>
      <c r="B270" s="573" t="s">
        <v>418</v>
      </c>
      <c r="C270" s="601">
        <v>59</v>
      </c>
      <c r="D270" s="602">
        <v>0.2757009345794392</v>
      </c>
      <c r="E270" s="628">
        <v>0.2796208530805687</v>
      </c>
      <c r="F270" s="601">
        <v>129</v>
      </c>
      <c r="G270" s="602">
        <v>0.28043478260869564</v>
      </c>
      <c r="H270" s="602">
        <v>0.28043478260869564</v>
      </c>
      <c r="I270" s="588"/>
      <c r="J270" s="571"/>
      <c r="K270" s="574"/>
    </row>
    <row r="271" spans="1:11" ht="11.25">
      <c r="A271" s="588"/>
      <c r="B271" s="573" t="s">
        <v>430</v>
      </c>
      <c r="C271" s="601">
        <v>7</v>
      </c>
      <c r="D271" s="602">
        <v>0.03271028037383177</v>
      </c>
      <c r="E271" s="628">
        <v>0.03317535545023697</v>
      </c>
      <c r="F271" s="601">
        <v>40</v>
      </c>
      <c r="G271" s="602">
        <v>0.08695652173913043</v>
      </c>
      <c r="H271" s="602">
        <v>0.08695652173913043</v>
      </c>
      <c r="I271" s="588"/>
      <c r="J271" s="571"/>
      <c r="K271" s="574"/>
    </row>
    <row r="272" spans="1:11" ht="11.25">
      <c r="A272" s="588"/>
      <c r="B272" s="573" t="s">
        <v>432</v>
      </c>
      <c r="C272" s="601">
        <v>2</v>
      </c>
      <c r="D272" s="602">
        <v>0.009345794392523364</v>
      </c>
      <c r="E272" s="628">
        <v>0.009478672985781991</v>
      </c>
      <c r="F272" s="601">
        <v>18</v>
      </c>
      <c r="G272" s="602">
        <v>0.0391304347826087</v>
      </c>
      <c r="H272" s="602">
        <v>0.0391304347826087</v>
      </c>
      <c r="I272" s="588"/>
      <c r="J272" s="571"/>
      <c r="K272" s="574"/>
    </row>
    <row r="273" spans="1:11" ht="11.25">
      <c r="A273" s="605"/>
      <c r="B273" s="606" t="s">
        <v>104</v>
      </c>
      <c r="C273" s="607">
        <v>3</v>
      </c>
      <c r="D273" s="608">
        <v>0.014018691588785047</v>
      </c>
      <c r="E273" s="613" t="s">
        <v>105</v>
      </c>
      <c r="F273" s="607">
        <v>0</v>
      </c>
      <c r="G273" s="608">
        <v>0</v>
      </c>
      <c r="H273" s="609" t="s">
        <v>105</v>
      </c>
      <c r="I273" s="588"/>
      <c r="J273" s="571"/>
      <c r="K273" s="574"/>
    </row>
    <row r="274" spans="1:11" ht="11.25">
      <c r="A274" s="610" t="s">
        <v>448</v>
      </c>
      <c r="B274" s="573" t="s">
        <v>426</v>
      </c>
      <c r="C274" s="601"/>
      <c r="D274" s="602"/>
      <c r="E274" s="643"/>
      <c r="F274" s="588"/>
      <c r="G274" s="611"/>
      <c r="H274" s="611"/>
      <c r="I274" s="588"/>
      <c r="J274" s="571"/>
      <c r="K274" s="574"/>
    </row>
    <row r="275" spans="1:11" ht="11.25">
      <c r="A275" s="588"/>
      <c r="B275" s="573" t="s">
        <v>416</v>
      </c>
      <c r="C275" s="601">
        <v>25</v>
      </c>
      <c r="D275" s="602">
        <v>0.11682242990654206</v>
      </c>
      <c r="E275" s="628">
        <v>0.1179245283018868</v>
      </c>
      <c r="F275" s="601">
        <v>57</v>
      </c>
      <c r="G275" s="602">
        <v>0.12391304347826088</v>
      </c>
      <c r="H275" s="602">
        <v>0.12418300653594772</v>
      </c>
      <c r="I275" s="588"/>
      <c r="J275" s="571"/>
      <c r="K275" s="574"/>
    </row>
    <row r="276" spans="1:11" ht="11.25">
      <c r="A276" s="588"/>
      <c r="B276" s="573" t="s">
        <v>417</v>
      </c>
      <c r="C276" s="601">
        <v>82</v>
      </c>
      <c r="D276" s="602">
        <v>0.38317757009345793</v>
      </c>
      <c r="E276" s="628">
        <v>0.3867924528301887</v>
      </c>
      <c r="F276" s="601">
        <v>153</v>
      </c>
      <c r="G276" s="602">
        <v>0.33260869565217394</v>
      </c>
      <c r="H276" s="602">
        <v>0.3333333333333333</v>
      </c>
      <c r="I276" s="588"/>
      <c r="J276" s="571"/>
      <c r="K276" s="574"/>
    </row>
    <row r="277" spans="1:11" ht="11.25">
      <c r="A277" s="588"/>
      <c r="B277" s="573" t="s">
        <v>418</v>
      </c>
      <c r="C277" s="601">
        <v>63</v>
      </c>
      <c r="D277" s="602">
        <v>0.29439252336448596</v>
      </c>
      <c r="E277" s="628">
        <v>0.2971698113207547</v>
      </c>
      <c r="F277" s="601">
        <v>156</v>
      </c>
      <c r="G277" s="602">
        <v>0.3391304347826087</v>
      </c>
      <c r="H277" s="602">
        <v>0.33986928104575165</v>
      </c>
      <c r="I277" s="588"/>
      <c r="J277" s="571"/>
      <c r="K277" s="574"/>
    </row>
    <row r="278" spans="1:11" ht="11.25">
      <c r="A278" s="588"/>
      <c r="B278" s="573" t="s">
        <v>430</v>
      </c>
      <c r="C278" s="601">
        <v>35</v>
      </c>
      <c r="D278" s="602">
        <v>0.16355140186915887</v>
      </c>
      <c r="E278" s="628">
        <v>0.1650943396226415</v>
      </c>
      <c r="F278" s="601">
        <v>65</v>
      </c>
      <c r="G278" s="602">
        <v>0.14130434782608695</v>
      </c>
      <c r="H278" s="602">
        <v>0.14161220043572983</v>
      </c>
      <c r="I278" s="588"/>
      <c r="J278" s="571"/>
      <c r="K278" s="574"/>
    </row>
    <row r="279" spans="1:11" ht="11.25">
      <c r="A279" s="588"/>
      <c r="B279" s="573" t="s">
        <v>432</v>
      </c>
      <c r="C279" s="601">
        <v>7</v>
      </c>
      <c r="D279" s="602">
        <v>0.03271028037383177</v>
      </c>
      <c r="E279" s="628">
        <v>0.0330188679245283</v>
      </c>
      <c r="F279" s="601">
        <v>28</v>
      </c>
      <c r="G279" s="602">
        <v>0.06086956521739131</v>
      </c>
      <c r="H279" s="602">
        <v>0.06100217864923747</v>
      </c>
      <c r="I279" s="588"/>
      <c r="J279" s="571"/>
      <c r="K279" s="574"/>
    </row>
    <row r="280" spans="1:11" ht="11.25">
      <c r="A280" s="605"/>
      <c r="B280" s="606" t="s">
        <v>104</v>
      </c>
      <c r="C280" s="607">
        <v>2</v>
      </c>
      <c r="D280" s="608">
        <v>0.009345794392523364</v>
      </c>
      <c r="E280" s="613" t="s">
        <v>105</v>
      </c>
      <c r="F280" s="607">
        <v>1</v>
      </c>
      <c r="G280" s="608">
        <v>0.002173913043478261</v>
      </c>
      <c r="H280" s="609" t="s">
        <v>105</v>
      </c>
      <c r="I280" s="588"/>
      <c r="J280" s="571"/>
      <c r="K280" s="574"/>
    </row>
    <row r="281" spans="1:11" ht="11.25">
      <c r="A281" s="610" t="s">
        <v>449</v>
      </c>
      <c r="B281" s="573" t="s">
        <v>427</v>
      </c>
      <c r="C281" s="601"/>
      <c r="D281" s="602"/>
      <c r="E281" s="643"/>
      <c r="F281" s="588"/>
      <c r="G281" s="611"/>
      <c r="H281" s="611"/>
      <c r="I281" s="588"/>
      <c r="J281" s="571"/>
      <c r="K281" s="574"/>
    </row>
    <row r="282" spans="1:11" ht="11.25">
      <c r="A282" s="588"/>
      <c r="B282" s="573" t="s">
        <v>416</v>
      </c>
      <c r="C282" s="601">
        <v>39</v>
      </c>
      <c r="D282" s="602">
        <v>0.1822429906542056</v>
      </c>
      <c r="E282" s="628">
        <v>0.18396226415094338</v>
      </c>
      <c r="F282" s="601">
        <v>99</v>
      </c>
      <c r="G282" s="602">
        <v>0.21521739130434783</v>
      </c>
      <c r="H282" s="602">
        <v>0.21568627450980393</v>
      </c>
      <c r="I282" s="588"/>
      <c r="J282" s="571"/>
      <c r="K282" s="574"/>
    </row>
    <row r="283" spans="1:11" ht="11.25">
      <c r="A283" s="588"/>
      <c r="B283" s="573" t="s">
        <v>417</v>
      </c>
      <c r="C283" s="601">
        <v>88</v>
      </c>
      <c r="D283" s="602">
        <v>0.411214953271028</v>
      </c>
      <c r="E283" s="628">
        <v>0.41509433962264153</v>
      </c>
      <c r="F283" s="601">
        <v>169</v>
      </c>
      <c r="G283" s="602">
        <v>0.3673913043478261</v>
      </c>
      <c r="H283" s="602">
        <v>0.3681917211328976</v>
      </c>
      <c r="I283" s="588"/>
      <c r="J283" s="571"/>
      <c r="K283" s="574"/>
    </row>
    <row r="284" spans="1:11" ht="11.25">
      <c r="A284" s="588"/>
      <c r="B284" s="573" t="s">
        <v>418</v>
      </c>
      <c r="C284" s="601">
        <v>54</v>
      </c>
      <c r="D284" s="602">
        <v>0.2523364485981308</v>
      </c>
      <c r="E284" s="628">
        <v>0.25471698113207547</v>
      </c>
      <c r="F284" s="601">
        <v>124</v>
      </c>
      <c r="G284" s="602">
        <v>0.26956521739130435</v>
      </c>
      <c r="H284" s="602">
        <v>0.2701525054466231</v>
      </c>
      <c r="I284" s="588"/>
      <c r="J284" s="571"/>
      <c r="K284" s="574"/>
    </row>
    <row r="285" spans="1:11" ht="11.25">
      <c r="A285" s="588"/>
      <c r="B285" s="573" t="s">
        <v>430</v>
      </c>
      <c r="C285" s="601">
        <v>24</v>
      </c>
      <c r="D285" s="602">
        <v>0.11214953271028037</v>
      </c>
      <c r="E285" s="628">
        <v>0.11320754716981132</v>
      </c>
      <c r="F285" s="601">
        <v>43</v>
      </c>
      <c r="G285" s="602">
        <v>0.09347826086956522</v>
      </c>
      <c r="H285" s="602">
        <v>0.09368191721132897</v>
      </c>
      <c r="I285" s="588"/>
      <c r="J285" s="571"/>
      <c r="K285" s="574"/>
    </row>
    <row r="286" spans="1:11" ht="11.25">
      <c r="A286" s="588"/>
      <c r="B286" s="573" t="s">
        <v>432</v>
      </c>
      <c r="C286" s="601">
        <v>7</v>
      </c>
      <c r="D286" s="602">
        <v>0.03271028037383177</v>
      </c>
      <c r="E286" s="628">
        <v>0.0330188679245283</v>
      </c>
      <c r="F286" s="601">
        <v>24</v>
      </c>
      <c r="G286" s="602">
        <v>0.05217391304347826</v>
      </c>
      <c r="H286" s="602">
        <v>0.05228758169934641</v>
      </c>
      <c r="I286" s="588"/>
      <c r="J286" s="571"/>
      <c r="K286" s="574"/>
    </row>
    <row r="287" spans="1:11" ht="11.25">
      <c r="A287" s="605"/>
      <c r="B287" s="606" t="s">
        <v>104</v>
      </c>
      <c r="C287" s="607">
        <v>2</v>
      </c>
      <c r="D287" s="608">
        <v>0.009345794392523364</v>
      </c>
      <c r="E287" s="613" t="s">
        <v>105</v>
      </c>
      <c r="F287" s="607">
        <v>1</v>
      </c>
      <c r="G287" s="608">
        <v>0.002173913043478261</v>
      </c>
      <c r="H287" s="609" t="s">
        <v>105</v>
      </c>
      <c r="I287" s="605"/>
      <c r="J287" s="614"/>
      <c r="K287" s="615"/>
    </row>
    <row r="288" spans="1:11" ht="2.25" customHeight="1">
      <c r="A288" s="588"/>
      <c r="B288" s="573"/>
      <c r="C288" s="573"/>
      <c r="D288" s="602"/>
      <c r="E288" s="589"/>
      <c r="F288" s="573"/>
      <c r="G288" s="602"/>
      <c r="H288" s="589"/>
      <c r="I288" s="571"/>
      <c r="J288" s="571"/>
      <c r="K288" s="574"/>
    </row>
    <row r="289" spans="1:11" ht="12.75">
      <c r="A289" s="564" t="s">
        <v>409</v>
      </c>
      <c r="B289" s="565"/>
      <c r="C289" s="566"/>
      <c r="D289" s="616"/>
      <c r="E289" s="616"/>
      <c r="F289" s="567"/>
      <c r="G289" s="622"/>
      <c r="H289" s="622"/>
      <c r="I289" s="567"/>
      <c r="J289" s="567"/>
      <c r="K289" s="568" t="s">
        <v>489</v>
      </c>
    </row>
    <row r="290" spans="1:11" ht="12.75">
      <c r="A290" s="570" t="s">
        <v>388</v>
      </c>
      <c r="B290" s="571"/>
      <c r="C290" s="572"/>
      <c r="D290" s="572"/>
      <c r="E290" s="572"/>
      <c r="F290" s="573"/>
      <c r="G290" s="573"/>
      <c r="H290" s="573"/>
      <c r="I290" s="573"/>
      <c r="J290" s="573"/>
      <c r="K290" s="574"/>
    </row>
    <row r="291" spans="1:11" ht="12.75">
      <c r="A291" s="122" t="s">
        <v>411</v>
      </c>
      <c r="B291" s="571"/>
      <c r="C291" s="572"/>
      <c r="D291" s="572"/>
      <c r="E291" s="572"/>
      <c r="F291" s="573"/>
      <c r="G291" s="573"/>
      <c r="H291" s="573"/>
      <c r="I291" s="573"/>
      <c r="J291" s="573"/>
      <c r="K291" s="574"/>
    </row>
    <row r="292" spans="1:15" ht="12.75">
      <c r="A292" s="575" t="s">
        <v>90</v>
      </c>
      <c r="B292" s="576"/>
      <c r="C292" s="576"/>
      <c r="D292" s="576"/>
      <c r="E292" s="576"/>
      <c r="F292" s="576"/>
      <c r="G292" s="576"/>
      <c r="H292" s="577"/>
      <c r="I292" s="577"/>
      <c r="J292" s="577"/>
      <c r="K292" s="578"/>
      <c r="L292" s="579"/>
      <c r="M292" s="580"/>
      <c r="N292" s="579"/>
      <c r="O292" s="579"/>
    </row>
    <row r="293" spans="1:11" ht="18" customHeight="1">
      <c r="A293" s="581"/>
      <c r="B293" s="582"/>
      <c r="C293" s="631" t="s">
        <v>18</v>
      </c>
      <c r="D293" s="632"/>
      <c r="E293" s="632"/>
      <c r="F293" s="631" t="s">
        <v>17</v>
      </c>
      <c r="G293" s="632"/>
      <c r="H293" s="632"/>
      <c r="I293" s="584"/>
      <c r="J293" s="565"/>
      <c r="K293" s="582"/>
    </row>
    <row r="294" spans="1:11" ht="11.25">
      <c r="A294" s="588"/>
      <c r="B294" s="574"/>
      <c r="C294" s="633"/>
      <c r="D294" s="634" t="s">
        <v>15</v>
      </c>
      <c r="E294" s="634" t="s">
        <v>15</v>
      </c>
      <c r="F294" s="633"/>
      <c r="G294" s="634" t="s">
        <v>15</v>
      </c>
      <c r="H294" s="634" t="s">
        <v>15</v>
      </c>
      <c r="I294" s="588"/>
      <c r="J294" s="571"/>
      <c r="K294" s="574"/>
    </row>
    <row r="295" spans="1:11" ht="11.25" customHeight="1">
      <c r="A295" s="586"/>
      <c r="B295" s="587" t="s">
        <v>487</v>
      </c>
      <c r="C295" s="635"/>
      <c r="D295" s="636" t="s">
        <v>94</v>
      </c>
      <c r="E295" s="636" t="s">
        <v>95</v>
      </c>
      <c r="F295" s="635"/>
      <c r="G295" s="636" t="s">
        <v>94</v>
      </c>
      <c r="H295" s="636" t="s">
        <v>95</v>
      </c>
      <c r="I295" s="588"/>
      <c r="J295" s="571"/>
      <c r="K295" s="574"/>
    </row>
    <row r="296" spans="1:11" ht="11.25">
      <c r="A296" s="591"/>
      <c r="B296" s="592"/>
      <c r="C296" s="637" t="s">
        <v>14</v>
      </c>
      <c r="D296" s="638" t="s">
        <v>96</v>
      </c>
      <c r="E296" s="638" t="s">
        <v>96</v>
      </c>
      <c r="F296" s="637" t="s">
        <v>14</v>
      </c>
      <c r="G296" s="638" t="s">
        <v>96</v>
      </c>
      <c r="H296" s="638" t="s">
        <v>96</v>
      </c>
      <c r="I296" s="588"/>
      <c r="J296" s="571"/>
      <c r="K296" s="574"/>
    </row>
    <row r="297" spans="1:11" ht="11.25">
      <c r="A297" s="610" t="s">
        <v>450</v>
      </c>
      <c r="B297" s="573" t="s">
        <v>428</v>
      </c>
      <c r="C297" s="601"/>
      <c r="D297" s="602"/>
      <c r="E297" s="643"/>
      <c r="F297" s="588"/>
      <c r="G297" s="611"/>
      <c r="H297" s="611"/>
      <c r="I297" s="588"/>
      <c r="J297" s="571"/>
      <c r="K297" s="574"/>
    </row>
    <row r="298" spans="1:11" ht="11.25">
      <c r="A298" s="588"/>
      <c r="B298" s="573" t="s">
        <v>416</v>
      </c>
      <c r="C298" s="601">
        <v>41</v>
      </c>
      <c r="D298" s="602">
        <v>0.19158878504672897</v>
      </c>
      <c r="E298" s="628">
        <v>0.19339622641509435</v>
      </c>
      <c r="F298" s="601">
        <v>108</v>
      </c>
      <c r="G298" s="602">
        <v>0.23478260869565218</v>
      </c>
      <c r="H298" s="602">
        <v>0.23478260869565218</v>
      </c>
      <c r="I298" s="588"/>
      <c r="J298" s="571"/>
      <c r="K298" s="574"/>
    </row>
    <row r="299" spans="1:11" ht="11.25">
      <c r="A299" s="588"/>
      <c r="B299" s="573" t="s">
        <v>417</v>
      </c>
      <c r="C299" s="601">
        <v>95</v>
      </c>
      <c r="D299" s="602">
        <v>0.4439252336448598</v>
      </c>
      <c r="E299" s="628">
        <v>0.4481132075471698</v>
      </c>
      <c r="F299" s="601">
        <v>177</v>
      </c>
      <c r="G299" s="602">
        <v>0.3847826086956522</v>
      </c>
      <c r="H299" s="602">
        <v>0.3847826086956522</v>
      </c>
      <c r="I299" s="588"/>
      <c r="J299" s="571"/>
      <c r="K299" s="574"/>
    </row>
    <row r="300" spans="1:11" ht="11.25">
      <c r="A300" s="588"/>
      <c r="B300" s="573" t="s">
        <v>418</v>
      </c>
      <c r="C300" s="601">
        <v>51</v>
      </c>
      <c r="D300" s="602">
        <v>0.2383177570093458</v>
      </c>
      <c r="E300" s="628">
        <v>0.24056603773584906</v>
      </c>
      <c r="F300" s="601">
        <v>116</v>
      </c>
      <c r="G300" s="602">
        <v>0.25217391304347825</v>
      </c>
      <c r="H300" s="602">
        <v>0.25217391304347825</v>
      </c>
      <c r="I300" s="588"/>
      <c r="J300" s="571"/>
      <c r="K300" s="574"/>
    </row>
    <row r="301" spans="1:11" ht="11.25">
      <c r="A301" s="588"/>
      <c r="B301" s="573" t="s">
        <v>430</v>
      </c>
      <c r="C301" s="601">
        <v>23</v>
      </c>
      <c r="D301" s="602">
        <v>0.10747663551401869</v>
      </c>
      <c r="E301" s="628">
        <v>0.10849056603773585</v>
      </c>
      <c r="F301" s="601">
        <v>43</v>
      </c>
      <c r="G301" s="602">
        <v>0.09347826086956522</v>
      </c>
      <c r="H301" s="602">
        <v>0.09347826086956522</v>
      </c>
      <c r="I301" s="588"/>
      <c r="J301" s="571"/>
      <c r="K301" s="574"/>
    </row>
    <row r="302" spans="1:11" ht="11.25">
      <c r="A302" s="588"/>
      <c r="B302" s="573" t="s">
        <v>432</v>
      </c>
      <c r="C302" s="601">
        <v>2</v>
      </c>
      <c r="D302" s="602">
        <v>0.009345794392523364</v>
      </c>
      <c r="E302" s="628">
        <v>0.009433962264150943</v>
      </c>
      <c r="F302" s="601">
        <v>16</v>
      </c>
      <c r="G302" s="602">
        <v>0.034782608695652174</v>
      </c>
      <c r="H302" s="602">
        <v>0.034782608695652174</v>
      </c>
      <c r="I302" s="588"/>
      <c r="J302" s="571"/>
      <c r="K302" s="574"/>
    </row>
    <row r="303" spans="1:11" ht="11.25">
      <c r="A303" s="605"/>
      <c r="B303" s="606" t="s">
        <v>104</v>
      </c>
      <c r="C303" s="607">
        <v>2</v>
      </c>
      <c r="D303" s="608">
        <v>0.009345794392523364</v>
      </c>
      <c r="E303" s="613" t="s">
        <v>105</v>
      </c>
      <c r="F303" s="607">
        <v>0</v>
      </c>
      <c r="G303" s="608">
        <v>0</v>
      </c>
      <c r="H303" s="609" t="s">
        <v>105</v>
      </c>
      <c r="I303" s="588"/>
      <c r="J303" s="571"/>
      <c r="K303" s="574"/>
    </row>
    <row r="304" spans="1:11" ht="11.25">
      <c r="A304" s="610" t="s">
        <v>452</v>
      </c>
      <c r="B304" s="573" t="s">
        <v>490</v>
      </c>
      <c r="C304" s="601"/>
      <c r="D304" s="602"/>
      <c r="E304" s="643"/>
      <c r="F304" s="588"/>
      <c r="G304" s="611"/>
      <c r="H304" s="611"/>
      <c r="I304" s="588"/>
      <c r="J304" s="571"/>
      <c r="K304" s="574"/>
    </row>
    <row r="305" spans="1:11" ht="11.25">
      <c r="A305" s="588"/>
      <c r="B305" s="573" t="s">
        <v>416</v>
      </c>
      <c r="C305" s="601">
        <v>37</v>
      </c>
      <c r="D305" s="602">
        <v>0.17289719626168223</v>
      </c>
      <c r="E305" s="628">
        <v>0.17452830188679244</v>
      </c>
      <c r="F305" s="601">
        <v>59</v>
      </c>
      <c r="G305" s="602">
        <v>0.1282608695652174</v>
      </c>
      <c r="H305" s="602">
        <v>0.1282608695652174</v>
      </c>
      <c r="I305" s="588"/>
      <c r="J305" s="571"/>
      <c r="K305" s="574"/>
    </row>
    <row r="306" spans="1:11" ht="11.25">
      <c r="A306" s="588"/>
      <c r="B306" s="573" t="s">
        <v>417</v>
      </c>
      <c r="C306" s="601">
        <v>88</v>
      </c>
      <c r="D306" s="602">
        <v>0.411214953271028</v>
      </c>
      <c r="E306" s="628">
        <v>0.41509433962264153</v>
      </c>
      <c r="F306" s="601">
        <v>150</v>
      </c>
      <c r="G306" s="602">
        <v>0.32608695652173914</v>
      </c>
      <c r="H306" s="602">
        <v>0.32608695652173914</v>
      </c>
      <c r="I306" s="588"/>
      <c r="J306" s="571"/>
      <c r="K306" s="574"/>
    </row>
    <row r="307" spans="1:11" ht="11.25">
      <c r="A307" s="588"/>
      <c r="B307" s="573" t="s">
        <v>418</v>
      </c>
      <c r="C307" s="601">
        <v>46</v>
      </c>
      <c r="D307" s="602">
        <v>0.21495327102803738</v>
      </c>
      <c r="E307" s="628">
        <v>0.2169811320754717</v>
      </c>
      <c r="F307" s="601">
        <v>162</v>
      </c>
      <c r="G307" s="602">
        <v>0.3521739130434783</v>
      </c>
      <c r="H307" s="602">
        <v>0.3521739130434783</v>
      </c>
      <c r="I307" s="588"/>
      <c r="J307" s="571"/>
      <c r="K307" s="574"/>
    </row>
    <row r="308" spans="1:11" ht="11.25">
      <c r="A308" s="588"/>
      <c r="B308" s="573" t="s">
        <v>430</v>
      </c>
      <c r="C308" s="601">
        <v>35</v>
      </c>
      <c r="D308" s="602">
        <v>0.16355140186915887</v>
      </c>
      <c r="E308" s="628">
        <v>0.1650943396226415</v>
      </c>
      <c r="F308" s="601">
        <v>64</v>
      </c>
      <c r="G308" s="602">
        <v>0.1391304347826087</v>
      </c>
      <c r="H308" s="602">
        <v>0.1391304347826087</v>
      </c>
      <c r="I308" s="588"/>
      <c r="J308" s="571"/>
      <c r="K308" s="574"/>
    </row>
    <row r="309" spans="1:11" ht="11.25">
      <c r="A309" s="588"/>
      <c r="B309" s="573" t="s">
        <v>432</v>
      </c>
      <c r="C309" s="601">
        <v>6</v>
      </c>
      <c r="D309" s="602">
        <v>0.028037383177570093</v>
      </c>
      <c r="E309" s="628">
        <v>0.02830188679245283</v>
      </c>
      <c r="F309" s="601">
        <v>25</v>
      </c>
      <c r="G309" s="602">
        <v>0.05434782608695652</v>
      </c>
      <c r="H309" s="602">
        <v>0.05434782608695652</v>
      </c>
      <c r="I309" s="588"/>
      <c r="J309" s="571"/>
      <c r="K309" s="574"/>
    </row>
    <row r="310" spans="1:11" ht="11.25">
      <c r="A310" s="591"/>
      <c r="B310" s="577" t="s">
        <v>104</v>
      </c>
      <c r="C310" s="617">
        <v>2</v>
      </c>
      <c r="D310" s="608">
        <v>0.009345794392523364</v>
      </c>
      <c r="E310" s="613" t="s">
        <v>105</v>
      </c>
      <c r="F310" s="617">
        <v>0</v>
      </c>
      <c r="G310" s="618">
        <v>0</v>
      </c>
      <c r="H310" s="594" t="s">
        <v>105</v>
      </c>
      <c r="I310" s="588"/>
      <c r="J310" s="571"/>
      <c r="K310" s="574"/>
    </row>
    <row r="311" spans="1:11" ht="11.25">
      <c r="A311" s="620" t="s">
        <v>491</v>
      </c>
      <c r="B311" s="621" t="s">
        <v>454</v>
      </c>
      <c r="C311" s="645"/>
      <c r="D311" s="646"/>
      <c r="E311" s="627"/>
      <c r="F311" s="581"/>
      <c r="G311" s="622"/>
      <c r="H311" s="623"/>
      <c r="I311" s="588"/>
      <c r="J311" s="571"/>
      <c r="K311" s="574"/>
    </row>
    <row r="312" spans="1:11" ht="11.25">
      <c r="A312" s="588"/>
      <c r="B312" s="624" t="s">
        <v>455</v>
      </c>
      <c r="C312" s="601">
        <v>27</v>
      </c>
      <c r="D312" s="602">
        <v>0.1261682242990654</v>
      </c>
      <c r="E312" s="628">
        <v>0.1267605633802817</v>
      </c>
      <c r="F312" s="601">
        <v>79</v>
      </c>
      <c r="G312" s="602">
        <v>0.17173913043478262</v>
      </c>
      <c r="H312" s="602">
        <v>0.1721132897603486</v>
      </c>
      <c r="I312" s="588"/>
      <c r="J312" s="571"/>
      <c r="K312" s="574"/>
    </row>
    <row r="313" spans="1:11" ht="11.25">
      <c r="A313" s="588"/>
      <c r="B313" s="624" t="s">
        <v>456</v>
      </c>
      <c r="C313" s="601">
        <v>113</v>
      </c>
      <c r="D313" s="602">
        <v>0.5280373831775701</v>
      </c>
      <c r="E313" s="628">
        <v>0.5305164319248826</v>
      </c>
      <c r="F313" s="601">
        <v>219</v>
      </c>
      <c r="G313" s="602">
        <v>0.47608695652173916</v>
      </c>
      <c r="H313" s="602">
        <v>0.477124183006536</v>
      </c>
      <c r="I313" s="588"/>
      <c r="J313" s="571"/>
      <c r="K313" s="574"/>
    </row>
    <row r="314" spans="1:11" ht="11.25">
      <c r="A314" s="588"/>
      <c r="B314" s="624" t="s">
        <v>457</v>
      </c>
      <c r="C314" s="601">
        <v>52</v>
      </c>
      <c r="D314" s="602">
        <v>0.24299065420560748</v>
      </c>
      <c r="E314" s="628">
        <v>0.24413145539906103</v>
      </c>
      <c r="F314" s="601">
        <v>116</v>
      </c>
      <c r="G314" s="602">
        <v>0.25217391304347825</v>
      </c>
      <c r="H314" s="602">
        <v>0.25272331154684097</v>
      </c>
      <c r="I314" s="588"/>
      <c r="J314" s="571"/>
      <c r="K314" s="574"/>
    </row>
    <row r="315" spans="1:11" ht="11.25">
      <c r="A315" s="588"/>
      <c r="B315" s="624" t="s">
        <v>458</v>
      </c>
      <c r="C315" s="601">
        <v>18</v>
      </c>
      <c r="D315" s="602">
        <v>0.08411214953271028</v>
      </c>
      <c r="E315" s="628">
        <v>0.08450704225352113</v>
      </c>
      <c r="F315" s="601">
        <v>36</v>
      </c>
      <c r="G315" s="602">
        <v>0.0782608695652174</v>
      </c>
      <c r="H315" s="602">
        <v>0.0784313725490196</v>
      </c>
      <c r="I315" s="588"/>
      <c r="J315" s="571"/>
      <c r="K315" s="574"/>
    </row>
    <row r="316" spans="1:11" ht="11.25">
      <c r="A316" s="588"/>
      <c r="B316" s="624" t="s">
        <v>459</v>
      </c>
      <c r="C316" s="601">
        <v>3</v>
      </c>
      <c r="D316" s="602">
        <v>0.014018691588785047</v>
      </c>
      <c r="E316" s="628">
        <v>0.014084507042253521</v>
      </c>
      <c r="F316" s="601">
        <v>9</v>
      </c>
      <c r="G316" s="602">
        <v>0.01956521739130435</v>
      </c>
      <c r="H316" s="602">
        <v>0.0196078431372549</v>
      </c>
      <c r="I316" s="588"/>
      <c r="J316" s="571"/>
      <c r="K316" s="574"/>
    </row>
    <row r="317" spans="1:11" ht="11.25">
      <c r="A317" s="591"/>
      <c r="B317" s="578" t="s">
        <v>104</v>
      </c>
      <c r="C317" s="617">
        <v>1</v>
      </c>
      <c r="D317" s="618">
        <v>0.004672897196261682</v>
      </c>
      <c r="E317" s="613" t="s">
        <v>105</v>
      </c>
      <c r="F317" s="617">
        <v>1</v>
      </c>
      <c r="G317" s="618">
        <v>0.002173913043478261</v>
      </c>
      <c r="H317" s="594" t="s">
        <v>105</v>
      </c>
      <c r="I317" s="588"/>
      <c r="J317" s="571"/>
      <c r="K317" s="574"/>
    </row>
    <row r="318" spans="1:11" ht="11.25">
      <c r="A318" s="620" t="s">
        <v>460</v>
      </c>
      <c r="B318" s="621" t="s">
        <v>461</v>
      </c>
      <c r="C318" s="581"/>
      <c r="D318" s="622"/>
      <c r="E318" s="627"/>
      <c r="F318" s="571"/>
      <c r="G318" s="611"/>
      <c r="H318" s="611"/>
      <c r="I318" s="588"/>
      <c r="J318" s="571"/>
      <c r="K318" s="574"/>
    </row>
    <row r="319" spans="1:11" ht="11.25">
      <c r="A319" s="603" t="s">
        <v>414</v>
      </c>
      <c r="B319" s="624" t="s">
        <v>462</v>
      </c>
      <c r="C319" s="601"/>
      <c r="D319" s="602"/>
      <c r="E319" s="590"/>
      <c r="F319" s="571"/>
      <c r="G319" s="571"/>
      <c r="H319" s="571"/>
      <c r="I319" s="588"/>
      <c r="J319" s="571"/>
      <c r="K319" s="574"/>
    </row>
    <row r="320" spans="1:11" ht="11.25">
      <c r="A320" s="588"/>
      <c r="B320" s="624" t="s">
        <v>463</v>
      </c>
      <c r="C320" s="601">
        <v>106</v>
      </c>
      <c r="D320" s="602">
        <v>0.4953271028037383</v>
      </c>
      <c r="E320" s="628">
        <v>0.49765258215962443</v>
      </c>
      <c r="F320" s="601">
        <v>283</v>
      </c>
      <c r="G320" s="602">
        <v>0.6152173913043478</v>
      </c>
      <c r="H320" s="602">
        <v>0.616557734204793</v>
      </c>
      <c r="I320" s="588"/>
      <c r="J320" s="571"/>
      <c r="K320" s="574"/>
    </row>
    <row r="321" spans="1:11" ht="11.25">
      <c r="A321" s="588"/>
      <c r="B321" s="624" t="s">
        <v>466</v>
      </c>
      <c r="C321" s="601">
        <v>68</v>
      </c>
      <c r="D321" s="602">
        <v>0.3177570093457944</v>
      </c>
      <c r="E321" s="628">
        <v>0.3192488262910798</v>
      </c>
      <c r="F321" s="601">
        <v>109</v>
      </c>
      <c r="G321" s="602">
        <v>0.23695652173913043</v>
      </c>
      <c r="H321" s="602">
        <v>0.2374727668845316</v>
      </c>
      <c r="I321" s="588"/>
      <c r="J321" s="571"/>
      <c r="K321" s="574"/>
    </row>
    <row r="322" spans="1:11" ht="11.25">
      <c r="A322" s="588"/>
      <c r="B322" s="624" t="s">
        <v>467</v>
      </c>
      <c r="C322" s="601">
        <v>25</v>
      </c>
      <c r="D322" s="602">
        <v>0.11682242990654206</v>
      </c>
      <c r="E322" s="628">
        <v>0.11737089201877934</v>
      </c>
      <c r="F322" s="601">
        <v>45</v>
      </c>
      <c r="G322" s="602">
        <v>0.09782608695652174</v>
      </c>
      <c r="H322" s="602">
        <v>0.09803921568627451</v>
      </c>
      <c r="I322" s="588"/>
      <c r="J322" s="571"/>
      <c r="K322" s="574"/>
    </row>
    <row r="323" spans="1:11" ht="11.25">
      <c r="A323" s="588"/>
      <c r="B323" s="573" t="s">
        <v>468</v>
      </c>
      <c r="C323" s="601">
        <v>14</v>
      </c>
      <c r="D323" s="602">
        <v>0.06542056074766354</v>
      </c>
      <c r="E323" s="628">
        <v>0.06572769953051644</v>
      </c>
      <c r="F323" s="601">
        <v>22</v>
      </c>
      <c r="G323" s="602">
        <v>0.04782608695652174</v>
      </c>
      <c r="H323" s="602">
        <v>0.04793028322440087</v>
      </c>
      <c r="I323" s="588"/>
      <c r="J323" s="571"/>
      <c r="K323" s="574"/>
    </row>
    <row r="324" spans="1:11" ht="11.25">
      <c r="A324" s="605"/>
      <c r="B324" s="606" t="s">
        <v>104</v>
      </c>
      <c r="C324" s="607">
        <v>1</v>
      </c>
      <c r="D324" s="608">
        <v>0.004672897196261682</v>
      </c>
      <c r="E324" s="613" t="s">
        <v>105</v>
      </c>
      <c r="F324" s="607">
        <v>1</v>
      </c>
      <c r="G324" s="608">
        <v>0.002173913043478261</v>
      </c>
      <c r="H324" s="609" t="s">
        <v>105</v>
      </c>
      <c r="I324" s="588"/>
      <c r="J324" s="571"/>
      <c r="K324" s="574"/>
    </row>
    <row r="325" spans="1:11" ht="11.25">
      <c r="A325" s="603" t="s">
        <v>435</v>
      </c>
      <c r="B325" s="624" t="s">
        <v>464</v>
      </c>
      <c r="C325" s="601"/>
      <c r="D325" s="602"/>
      <c r="E325" s="630"/>
      <c r="F325" s="571"/>
      <c r="G325" s="611"/>
      <c r="H325" s="611"/>
      <c r="I325" s="588"/>
      <c r="J325" s="571"/>
      <c r="K325" s="574"/>
    </row>
    <row r="326" spans="1:11" ht="11.25">
      <c r="A326" s="588"/>
      <c r="B326" s="624" t="s">
        <v>463</v>
      </c>
      <c r="C326" s="601">
        <v>42</v>
      </c>
      <c r="D326" s="602">
        <v>0.19626168224299065</v>
      </c>
      <c r="E326" s="628">
        <v>0.19811320754716982</v>
      </c>
      <c r="F326" s="601">
        <v>143</v>
      </c>
      <c r="G326" s="602">
        <v>0.3108695652173913</v>
      </c>
      <c r="H326" s="602">
        <v>0.3115468409586057</v>
      </c>
      <c r="I326" s="588"/>
      <c r="J326" s="571"/>
      <c r="K326" s="574"/>
    </row>
    <row r="327" spans="1:11" ht="11.25">
      <c r="A327" s="588"/>
      <c r="B327" s="624" t="s">
        <v>466</v>
      </c>
      <c r="C327" s="601">
        <v>86</v>
      </c>
      <c r="D327" s="602">
        <v>0.40186915887850466</v>
      </c>
      <c r="E327" s="628">
        <v>0.4056603773584906</v>
      </c>
      <c r="F327" s="601">
        <v>172</v>
      </c>
      <c r="G327" s="602">
        <v>0.3739130434782609</v>
      </c>
      <c r="H327" s="602">
        <v>0.3747276688453159</v>
      </c>
      <c r="I327" s="588"/>
      <c r="J327" s="571"/>
      <c r="K327" s="574"/>
    </row>
    <row r="328" spans="1:11" ht="11.25">
      <c r="A328" s="588"/>
      <c r="B328" s="624" t="s">
        <v>467</v>
      </c>
      <c r="C328" s="601">
        <v>55</v>
      </c>
      <c r="D328" s="602">
        <v>0.2570093457943925</v>
      </c>
      <c r="E328" s="628">
        <v>0.25943396226415094</v>
      </c>
      <c r="F328" s="601">
        <v>102</v>
      </c>
      <c r="G328" s="602">
        <v>0.2217391304347826</v>
      </c>
      <c r="H328" s="602">
        <v>0.2222222222222222</v>
      </c>
      <c r="I328" s="588"/>
      <c r="J328" s="571"/>
      <c r="K328" s="574"/>
    </row>
    <row r="329" spans="1:11" ht="11.25">
      <c r="A329" s="588"/>
      <c r="B329" s="573" t="s">
        <v>468</v>
      </c>
      <c r="C329" s="601">
        <v>29</v>
      </c>
      <c r="D329" s="602">
        <v>0.13551401869158877</v>
      </c>
      <c r="E329" s="628">
        <v>0.13679245283018868</v>
      </c>
      <c r="F329" s="601">
        <v>42</v>
      </c>
      <c r="G329" s="602">
        <v>0.09130434782608696</v>
      </c>
      <c r="H329" s="602">
        <v>0.0915032679738562</v>
      </c>
      <c r="I329" s="588"/>
      <c r="J329" s="571"/>
      <c r="K329" s="574"/>
    </row>
    <row r="330" spans="1:11" ht="11.25">
      <c r="A330" s="605"/>
      <c r="B330" s="606" t="s">
        <v>104</v>
      </c>
      <c r="C330" s="607">
        <v>2</v>
      </c>
      <c r="D330" s="608">
        <v>0.009345794392523364</v>
      </c>
      <c r="E330" s="613" t="s">
        <v>105</v>
      </c>
      <c r="F330" s="607">
        <v>1</v>
      </c>
      <c r="G330" s="608">
        <v>0.002173913043478261</v>
      </c>
      <c r="H330" s="609" t="s">
        <v>105</v>
      </c>
      <c r="I330" s="588"/>
      <c r="J330" s="571"/>
      <c r="K330" s="574"/>
    </row>
    <row r="331" spans="1:11" ht="11.25">
      <c r="A331" s="603" t="s">
        <v>438</v>
      </c>
      <c r="B331" s="624" t="s">
        <v>465</v>
      </c>
      <c r="C331" s="601"/>
      <c r="D331" s="602"/>
      <c r="E331" s="630"/>
      <c r="F331" s="571"/>
      <c r="G331" s="611"/>
      <c r="H331" s="611"/>
      <c r="I331" s="588"/>
      <c r="J331" s="571"/>
      <c r="K331" s="574"/>
    </row>
    <row r="332" spans="1:11" ht="11.25">
      <c r="A332" s="588"/>
      <c r="B332" s="624" t="s">
        <v>463</v>
      </c>
      <c r="C332" s="601">
        <v>119</v>
      </c>
      <c r="D332" s="602">
        <v>0.5560747663551402</v>
      </c>
      <c r="E332" s="628">
        <v>0.5613207547169812</v>
      </c>
      <c r="F332" s="601">
        <v>288</v>
      </c>
      <c r="G332" s="602">
        <v>0.6260869565217392</v>
      </c>
      <c r="H332" s="602">
        <v>0.6274509803921569</v>
      </c>
      <c r="I332" s="588"/>
      <c r="J332" s="571"/>
      <c r="K332" s="574"/>
    </row>
    <row r="333" spans="1:11" ht="11.25">
      <c r="A333" s="588"/>
      <c r="B333" s="624" t="s">
        <v>466</v>
      </c>
      <c r="C333" s="601">
        <v>56</v>
      </c>
      <c r="D333" s="602">
        <v>0.2616822429906542</v>
      </c>
      <c r="E333" s="628">
        <v>0.2641509433962264</v>
      </c>
      <c r="F333" s="601">
        <v>115</v>
      </c>
      <c r="G333" s="602">
        <v>0.25</v>
      </c>
      <c r="H333" s="602">
        <v>0.25054466230936817</v>
      </c>
      <c r="I333" s="588"/>
      <c r="J333" s="571"/>
      <c r="K333" s="574"/>
    </row>
    <row r="334" spans="1:11" ht="11.25">
      <c r="A334" s="588"/>
      <c r="B334" s="624" t="s">
        <v>467</v>
      </c>
      <c r="C334" s="601">
        <v>19</v>
      </c>
      <c r="D334" s="602">
        <v>0.08878504672897196</v>
      </c>
      <c r="E334" s="628">
        <v>0.08962264150943396</v>
      </c>
      <c r="F334" s="601">
        <v>34</v>
      </c>
      <c r="G334" s="602">
        <v>0.07391304347826087</v>
      </c>
      <c r="H334" s="602">
        <v>0.07407407407407407</v>
      </c>
      <c r="I334" s="588"/>
      <c r="J334" s="571"/>
      <c r="K334" s="574"/>
    </row>
    <row r="335" spans="1:11" ht="11.25">
      <c r="A335" s="588"/>
      <c r="B335" s="573" t="s">
        <v>468</v>
      </c>
      <c r="C335" s="601">
        <v>18</v>
      </c>
      <c r="D335" s="602">
        <v>0.08411214953271028</v>
      </c>
      <c r="E335" s="628">
        <v>0.08490566037735849</v>
      </c>
      <c r="F335" s="601">
        <v>22</v>
      </c>
      <c r="G335" s="602">
        <v>0.04782608695652174</v>
      </c>
      <c r="H335" s="602">
        <v>0.04793028322440087</v>
      </c>
      <c r="I335" s="588"/>
      <c r="J335" s="571"/>
      <c r="K335" s="574"/>
    </row>
    <row r="336" spans="1:11" ht="11.25">
      <c r="A336" s="591"/>
      <c r="B336" s="577" t="s">
        <v>104</v>
      </c>
      <c r="C336" s="617">
        <v>2</v>
      </c>
      <c r="D336" s="618">
        <v>0.009345794392523364</v>
      </c>
      <c r="E336" s="619" t="s">
        <v>105</v>
      </c>
      <c r="F336" s="617">
        <v>1</v>
      </c>
      <c r="G336" s="618">
        <v>0.002173913043478261</v>
      </c>
      <c r="H336" s="594" t="s">
        <v>105</v>
      </c>
      <c r="I336" s="591"/>
      <c r="J336" s="576"/>
      <c r="K336" s="592"/>
    </row>
    <row r="337" spans="1:11" ht="12.75">
      <c r="A337" s="564" t="s">
        <v>409</v>
      </c>
      <c r="B337" s="565"/>
      <c r="C337" s="566"/>
      <c r="D337" s="616"/>
      <c r="E337" s="616"/>
      <c r="F337" s="567"/>
      <c r="G337" s="622"/>
      <c r="H337" s="622"/>
      <c r="I337" s="567"/>
      <c r="J337" s="567"/>
      <c r="K337" s="568" t="s">
        <v>492</v>
      </c>
    </row>
    <row r="338" spans="1:11" ht="12.75">
      <c r="A338" s="570" t="s">
        <v>388</v>
      </c>
      <c r="B338" s="571"/>
      <c r="C338" s="572"/>
      <c r="D338" s="572"/>
      <c r="E338" s="572"/>
      <c r="F338" s="573"/>
      <c r="G338" s="573"/>
      <c r="H338" s="573"/>
      <c r="I338" s="573"/>
      <c r="J338" s="573"/>
      <c r="K338" s="574"/>
    </row>
    <row r="339" spans="1:11" ht="12.75">
      <c r="A339" s="122" t="s">
        <v>411</v>
      </c>
      <c r="B339" s="571"/>
      <c r="C339" s="572"/>
      <c r="D339" s="572"/>
      <c r="E339" s="572"/>
      <c r="F339" s="573"/>
      <c r="G339" s="573"/>
      <c r="H339" s="573"/>
      <c r="I339" s="573"/>
      <c r="J339" s="573"/>
      <c r="K339" s="574"/>
    </row>
    <row r="340" spans="1:15" ht="12.75">
      <c r="A340" s="575" t="s">
        <v>90</v>
      </c>
      <c r="B340" s="576"/>
      <c r="C340" s="576"/>
      <c r="D340" s="576"/>
      <c r="E340" s="576"/>
      <c r="F340" s="576"/>
      <c r="G340" s="576"/>
      <c r="H340" s="577"/>
      <c r="I340" s="577"/>
      <c r="J340" s="577"/>
      <c r="K340" s="578"/>
      <c r="L340" s="579"/>
      <c r="M340" s="580"/>
      <c r="N340" s="579"/>
      <c r="O340" s="579"/>
    </row>
    <row r="341" spans="1:11" ht="18" customHeight="1">
      <c r="A341" s="581"/>
      <c r="B341" s="582"/>
      <c r="C341" s="631" t="s">
        <v>18</v>
      </c>
      <c r="D341" s="632"/>
      <c r="E341" s="632"/>
      <c r="F341" s="631" t="s">
        <v>17</v>
      </c>
      <c r="G341" s="632"/>
      <c r="H341" s="632"/>
      <c r="I341" s="584"/>
      <c r="J341" s="565"/>
      <c r="K341" s="582"/>
    </row>
    <row r="342" spans="1:11" ht="11.25">
      <c r="A342" s="588"/>
      <c r="B342" s="574"/>
      <c r="C342" s="633"/>
      <c r="D342" s="634" t="s">
        <v>15</v>
      </c>
      <c r="E342" s="634" t="s">
        <v>15</v>
      </c>
      <c r="F342" s="633"/>
      <c r="G342" s="634" t="s">
        <v>15</v>
      </c>
      <c r="H342" s="634" t="s">
        <v>15</v>
      </c>
      <c r="I342" s="588"/>
      <c r="J342" s="571"/>
      <c r="K342" s="574"/>
    </row>
    <row r="343" spans="1:11" ht="11.25" customHeight="1">
      <c r="A343" s="586"/>
      <c r="B343" s="587" t="s">
        <v>487</v>
      </c>
      <c r="C343" s="635"/>
      <c r="D343" s="636" t="s">
        <v>94</v>
      </c>
      <c r="E343" s="636" t="s">
        <v>95</v>
      </c>
      <c r="F343" s="635"/>
      <c r="G343" s="636" t="s">
        <v>94</v>
      </c>
      <c r="H343" s="636" t="s">
        <v>95</v>
      </c>
      <c r="I343" s="588"/>
      <c r="J343" s="571"/>
      <c r="K343" s="574"/>
    </row>
    <row r="344" spans="1:11" ht="11.25">
      <c r="A344" s="591"/>
      <c r="B344" s="592"/>
      <c r="C344" s="637" t="s">
        <v>14</v>
      </c>
      <c r="D344" s="638" t="s">
        <v>96</v>
      </c>
      <c r="E344" s="638" t="s">
        <v>96</v>
      </c>
      <c r="F344" s="637" t="s">
        <v>14</v>
      </c>
      <c r="G344" s="638" t="s">
        <v>96</v>
      </c>
      <c r="H344" s="638" t="s">
        <v>96</v>
      </c>
      <c r="I344" s="588"/>
      <c r="J344" s="571"/>
      <c r="K344" s="574"/>
    </row>
    <row r="345" spans="1:11" ht="11.25">
      <c r="A345" s="620" t="s">
        <v>344</v>
      </c>
      <c r="B345" s="621" t="s">
        <v>345</v>
      </c>
      <c r="C345" s="567"/>
      <c r="D345" s="622"/>
      <c r="E345" s="627"/>
      <c r="F345" s="567"/>
      <c r="G345" s="622"/>
      <c r="H345" s="623"/>
      <c r="I345" s="588"/>
      <c r="J345" s="571"/>
      <c r="K345" s="574"/>
    </row>
    <row r="346" spans="1:11" ht="11.25">
      <c r="A346" s="588"/>
      <c r="B346" s="626" t="s">
        <v>346</v>
      </c>
      <c r="C346" s="573"/>
      <c r="D346" s="602"/>
      <c r="E346" s="590"/>
      <c r="F346" s="573"/>
      <c r="G346" s="602"/>
      <c r="H346" s="589"/>
      <c r="I346" s="588"/>
      <c r="J346" s="571"/>
      <c r="K346" s="574"/>
    </row>
    <row r="347" spans="1:11" ht="11.25">
      <c r="A347" s="588"/>
      <c r="B347" s="624" t="s">
        <v>347</v>
      </c>
      <c r="C347" s="573">
        <v>18</v>
      </c>
      <c r="D347" s="602">
        <v>0.08411214953271028</v>
      </c>
      <c r="E347" s="628">
        <v>0.08450704225352113</v>
      </c>
      <c r="F347" s="573">
        <v>43</v>
      </c>
      <c r="G347" s="602">
        <v>0.09347826086956522</v>
      </c>
      <c r="H347" s="602">
        <v>0.09429824561403509</v>
      </c>
      <c r="I347" s="588"/>
      <c r="J347" s="571"/>
      <c r="K347" s="574"/>
    </row>
    <row r="348" spans="1:11" ht="11.25">
      <c r="A348" s="588"/>
      <c r="B348" s="624" t="s">
        <v>348</v>
      </c>
      <c r="C348" s="573">
        <v>83</v>
      </c>
      <c r="D348" s="602">
        <v>0.3878504672897196</v>
      </c>
      <c r="E348" s="628">
        <v>0.38967136150234744</v>
      </c>
      <c r="F348" s="573">
        <v>146</v>
      </c>
      <c r="G348" s="602">
        <v>0.3173913043478261</v>
      </c>
      <c r="H348" s="602">
        <v>0.3201754385964912</v>
      </c>
      <c r="I348" s="588"/>
      <c r="J348" s="571"/>
      <c r="K348" s="574"/>
    </row>
    <row r="349" spans="1:11" ht="11.25">
      <c r="A349" s="588"/>
      <c r="B349" s="624" t="s">
        <v>349</v>
      </c>
      <c r="C349" s="573">
        <v>97</v>
      </c>
      <c r="D349" s="602">
        <v>0.4532710280373832</v>
      </c>
      <c r="E349" s="628">
        <v>0.45539906103286387</v>
      </c>
      <c r="F349" s="573">
        <v>227</v>
      </c>
      <c r="G349" s="602">
        <v>0.4934782608695652</v>
      </c>
      <c r="H349" s="602">
        <v>0.49780701754385964</v>
      </c>
      <c r="I349" s="588"/>
      <c r="J349" s="571"/>
      <c r="K349" s="574"/>
    </row>
    <row r="350" spans="1:11" ht="11.25">
      <c r="A350" s="588"/>
      <c r="B350" s="624" t="s">
        <v>350</v>
      </c>
      <c r="C350" s="573">
        <v>13</v>
      </c>
      <c r="D350" s="602">
        <v>0.06074766355140187</v>
      </c>
      <c r="E350" s="628">
        <v>0.06103286384976526</v>
      </c>
      <c r="F350" s="573">
        <v>34</v>
      </c>
      <c r="G350" s="602">
        <v>0.07391304347826087</v>
      </c>
      <c r="H350" s="602">
        <v>0.07456140350877193</v>
      </c>
      <c r="I350" s="588"/>
      <c r="J350" s="571"/>
      <c r="K350" s="574"/>
    </row>
    <row r="351" spans="1:11" ht="11.25">
      <c r="A351" s="588"/>
      <c r="B351" s="624" t="s">
        <v>351</v>
      </c>
      <c r="C351" s="573">
        <v>2</v>
      </c>
      <c r="D351" s="602">
        <v>0.009345794392523364</v>
      </c>
      <c r="E351" s="628">
        <v>0.009389671361502348</v>
      </c>
      <c r="F351" s="573">
        <v>6</v>
      </c>
      <c r="G351" s="602">
        <v>0.013043478260869565</v>
      </c>
      <c r="H351" s="602">
        <v>0.013157894736842105</v>
      </c>
      <c r="I351" s="588"/>
      <c r="J351" s="571"/>
      <c r="K351" s="574"/>
    </row>
    <row r="352" spans="1:11" ht="11.25">
      <c r="A352" s="591"/>
      <c r="B352" s="578" t="s">
        <v>104</v>
      </c>
      <c r="C352" s="577">
        <v>1</v>
      </c>
      <c r="D352" s="618">
        <v>0.004672897196261682</v>
      </c>
      <c r="E352" s="619" t="s">
        <v>105</v>
      </c>
      <c r="F352" s="577">
        <v>4</v>
      </c>
      <c r="G352" s="618">
        <v>0.008695652173913044</v>
      </c>
      <c r="H352" s="609" t="s">
        <v>105</v>
      </c>
      <c r="I352" s="588"/>
      <c r="J352" s="571"/>
      <c r="K352" s="574"/>
    </row>
    <row r="353" spans="1:11" ht="11.25">
      <c r="A353" s="620" t="s">
        <v>479</v>
      </c>
      <c r="B353" s="621" t="s">
        <v>480</v>
      </c>
      <c r="C353" s="567"/>
      <c r="D353" s="622"/>
      <c r="E353" s="627"/>
      <c r="F353" s="567"/>
      <c r="G353" s="622"/>
      <c r="H353" s="623"/>
      <c r="I353" s="588"/>
      <c r="J353" s="571"/>
      <c r="K353" s="574"/>
    </row>
    <row r="354" spans="1:11" ht="11.25">
      <c r="A354" s="603" t="s">
        <v>414</v>
      </c>
      <c r="B354" s="624" t="s">
        <v>471</v>
      </c>
      <c r="C354" s="573"/>
      <c r="D354" s="602"/>
      <c r="E354" s="590"/>
      <c r="F354" s="573"/>
      <c r="G354" s="602"/>
      <c r="H354" s="589"/>
      <c r="I354" s="588"/>
      <c r="J354" s="571"/>
      <c r="K354" s="574"/>
    </row>
    <row r="355" spans="1:11" ht="11.25">
      <c r="A355" s="588"/>
      <c r="B355" s="624" t="s">
        <v>481</v>
      </c>
      <c r="C355" s="573">
        <v>58</v>
      </c>
      <c r="D355" s="602">
        <v>0.27102803738317754</v>
      </c>
      <c r="E355" s="628">
        <v>0.27230046948356806</v>
      </c>
      <c r="F355" s="573">
        <v>140</v>
      </c>
      <c r="G355" s="602">
        <v>0.30434782608695654</v>
      </c>
      <c r="H355" s="602">
        <v>0.3063457330415755</v>
      </c>
      <c r="I355" s="588"/>
      <c r="J355" s="571"/>
      <c r="K355" s="574"/>
    </row>
    <row r="356" spans="1:11" ht="11.25">
      <c r="A356" s="588"/>
      <c r="B356" s="624" t="s">
        <v>482</v>
      </c>
      <c r="C356" s="573">
        <v>74</v>
      </c>
      <c r="D356" s="602">
        <v>0.34579439252336447</v>
      </c>
      <c r="E356" s="628">
        <v>0.3474178403755869</v>
      </c>
      <c r="F356" s="573">
        <v>162</v>
      </c>
      <c r="G356" s="602">
        <v>0.3521739130434783</v>
      </c>
      <c r="H356" s="602">
        <v>0.3544857768052516</v>
      </c>
      <c r="I356" s="588"/>
      <c r="J356" s="571"/>
      <c r="K356" s="574"/>
    </row>
    <row r="357" spans="1:11" ht="11.25">
      <c r="A357" s="588"/>
      <c r="B357" s="624" t="s">
        <v>483</v>
      </c>
      <c r="C357" s="573">
        <v>81</v>
      </c>
      <c r="D357" s="602">
        <v>0.37850467289719625</v>
      </c>
      <c r="E357" s="628">
        <v>0.38028169014084506</v>
      </c>
      <c r="F357" s="573">
        <v>155</v>
      </c>
      <c r="G357" s="602">
        <v>0.33695652173913043</v>
      </c>
      <c r="H357" s="602">
        <v>0.33916849015317285</v>
      </c>
      <c r="I357" s="588"/>
      <c r="J357" s="571"/>
      <c r="K357" s="574"/>
    </row>
    <row r="358" spans="1:11" ht="11.25">
      <c r="A358" s="605"/>
      <c r="B358" s="629" t="s">
        <v>104</v>
      </c>
      <c r="C358" s="606">
        <v>1</v>
      </c>
      <c r="D358" s="608">
        <v>0.004672897196261682</v>
      </c>
      <c r="E358" s="613" t="s">
        <v>105</v>
      </c>
      <c r="F358" s="606">
        <v>3</v>
      </c>
      <c r="G358" s="608">
        <v>0.006521739130434782</v>
      </c>
      <c r="H358" s="609" t="s">
        <v>105</v>
      </c>
      <c r="I358" s="588"/>
      <c r="J358" s="571"/>
      <c r="K358" s="574"/>
    </row>
    <row r="359" spans="1:11" ht="11.25">
      <c r="A359" s="603" t="s">
        <v>435</v>
      </c>
      <c r="B359" s="624" t="s">
        <v>472</v>
      </c>
      <c r="C359" s="573" t="s">
        <v>66</v>
      </c>
      <c r="D359" s="602"/>
      <c r="E359" s="630"/>
      <c r="F359" s="573"/>
      <c r="G359" s="602"/>
      <c r="H359" s="625"/>
      <c r="I359" s="588"/>
      <c r="J359" s="571"/>
      <c r="K359" s="574"/>
    </row>
    <row r="360" spans="1:11" ht="11.25">
      <c r="A360" s="588"/>
      <c r="B360" s="624" t="s">
        <v>481</v>
      </c>
      <c r="C360" s="573">
        <v>46</v>
      </c>
      <c r="D360" s="602">
        <v>0.21495327102803738</v>
      </c>
      <c r="E360" s="628">
        <v>0.215962441314554</v>
      </c>
      <c r="F360" s="573">
        <v>82</v>
      </c>
      <c r="G360" s="602">
        <v>0.1782608695652174</v>
      </c>
      <c r="H360" s="602">
        <v>0.17903930131004367</v>
      </c>
      <c r="I360" s="588"/>
      <c r="J360" s="571"/>
      <c r="K360" s="574"/>
    </row>
    <row r="361" spans="1:11" ht="11.25">
      <c r="A361" s="588"/>
      <c r="B361" s="624" t="s">
        <v>482</v>
      </c>
      <c r="C361" s="573">
        <v>66</v>
      </c>
      <c r="D361" s="602">
        <v>0.308411214953271</v>
      </c>
      <c r="E361" s="628">
        <v>0.30985915492957744</v>
      </c>
      <c r="F361" s="573">
        <v>160</v>
      </c>
      <c r="G361" s="602">
        <v>0.34782608695652173</v>
      </c>
      <c r="H361" s="602">
        <v>0.34934497816593885</v>
      </c>
      <c r="I361" s="588"/>
      <c r="J361" s="571"/>
      <c r="K361" s="574"/>
    </row>
    <row r="362" spans="1:11" ht="11.25">
      <c r="A362" s="588"/>
      <c r="B362" s="624" t="s">
        <v>483</v>
      </c>
      <c r="C362" s="573">
        <v>101</v>
      </c>
      <c r="D362" s="602">
        <v>0.4719626168224299</v>
      </c>
      <c r="E362" s="628">
        <v>0.47417840375586856</v>
      </c>
      <c r="F362" s="573">
        <v>216</v>
      </c>
      <c r="G362" s="602">
        <v>0.46956521739130436</v>
      </c>
      <c r="H362" s="602">
        <v>0.47161572052401746</v>
      </c>
      <c r="I362" s="588"/>
      <c r="J362" s="571"/>
      <c r="K362" s="574"/>
    </row>
    <row r="363" spans="1:11" ht="11.25">
      <c r="A363" s="605"/>
      <c r="B363" s="629" t="s">
        <v>104</v>
      </c>
      <c r="C363" s="606">
        <v>1</v>
      </c>
      <c r="D363" s="608">
        <v>0.004672897196261682</v>
      </c>
      <c r="E363" s="613" t="s">
        <v>105</v>
      </c>
      <c r="F363" s="606">
        <v>2</v>
      </c>
      <c r="G363" s="608">
        <v>0.004347826086956522</v>
      </c>
      <c r="H363" s="609" t="s">
        <v>105</v>
      </c>
      <c r="I363" s="588"/>
      <c r="J363" s="571"/>
      <c r="K363" s="574"/>
    </row>
    <row r="364" spans="1:11" ht="11.25">
      <c r="A364" s="603" t="s">
        <v>438</v>
      </c>
      <c r="B364" s="624" t="s">
        <v>473</v>
      </c>
      <c r="C364" s="573"/>
      <c r="D364" s="602"/>
      <c r="E364" s="630"/>
      <c r="F364" s="573"/>
      <c r="G364" s="602"/>
      <c r="H364" s="625"/>
      <c r="I364" s="588"/>
      <c r="J364" s="571"/>
      <c r="K364" s="574"/>
    </row>
    <row r="365" spans="1:11" ht="11.25">
      <c r="A365" s="588"/>
      <c r="B365" s="624" t="s">
        <v>481</v>
      </c>
      <c r="C365" s="573">
        <v>61</v>
      </c>
      <c r="D365" s="602">
        <v>0.2850467289719626</v>
      </c>
      <c r="E365" s="628">
        <v>0.2863849765258216</v>
      </c>
      <c r="F365" s="573">
        <v>154</v>
      </c>
      <c r="G365" s="602">
        <v>0.3347826086956522</v>
      </c>
      <c r="H365" s="602">
        <v>0.3355119825708061</v>
      </c>
      <c r="I365" s="588"/>
      <c r="J365" s="571"/>
      <c r="K365" s="574"/>
    </row>
    <row r="366" spans="1:11" ht="11.25">
      <c r="A366" s="588"/>
      <c r="B366" s="624" t="s">
        <v>482</v>
      </c>
      <c r="C366" s="573">
        <v>70</v>
      </c>
      <c r="D366" s="602">
        <v>0.32710280373831774</v>
      </c>
      <c r="E366" s="628">
        <v>0.3286384976525822</v>
      </c>
      <c r="F366" s="573">
        <v>147</v>
      </c>
      <c r="G366" s="602">
        <v>0.31956521739130433</v>
      </c>
      <c r="H366" s="602">
        <v>0.3202614379084967</v>
      </c>
      <c r="I366" s="588"/>
      <c r="J366" s="571"/>
      <c r="K366" s="574"/>
    </row>
    <row r="367" spans="1:11" ht="11.25">
      <c r="A367" s="588"/>
      <c r="B367" s="624" t="s">
        <v>483</v>
      </c>
      <c r="C367" s="573">
        <v>82</v>
      </c>
      <c r="D367" s="602">
        <v>0.38317757009345793</v>
      </c>
      <c r="E367" s="628">
        <v>0.38497652582159625</v>
      </c>
      <c r="F367" s="573">
        <v>158</v>
      </c>
      <c r="G367" s="602">
        <v>0.34347826086956523</v>
      </c>
      <c r="H367" s="602">
        <v>0.3442265795206972</v>
      </c>
      <c r="I367" s="588"/>
      <c r="J367" s="571"/>
      <c r="K367" s="574"/>
    </row>
    <row r="368" spans="1:11" ht="11.25">
      <c r="A368" s="605"/>
      <c r="B368" s="629" t="s">
        <v>104</v>
      </c>
      <c r="C368" s="606">
        <v>1</v>
      </c>
      <c r="D368" s="608">
        <v>0.004672897196261682</v>
      </c>
      <c r="E368" s="613" t="s">
        <v>105</v>
      </c>
      <c r="F368" s="606">
        <v>1</v>
      </c>
      <c r="G368" s="608">
        <v>0.002173913043478261</v>
      </c>
      <c r="H368" s="609" t="s">
        <v>105</v>
      </c>
      <c r="I368" s="588"/>
      <c r="J368" s="571"/>
      <c r="K368" s="574"/>
    </row>
    <row r="369" spans="1:11" ht="11.25">
      <c r="A369" s="603" t="s">
        <v>441</v>
      </c>
      <c r="B369" s="624" t="s">
        <v>474</v>
      </c>
      <c r="C369" s="573"/>
      <c r="D369" s="602"/>
      <c r="E369" s="630"/>
      <c r="F369" s="573"/>
      <c r="G369" s="602"/>
      <c r="H369" s="625"/>
      <c r="I369" s="588"/>
      <c r="J369" s="571"/>
      <c r="K369" s="574"/>
    </row>
    <row r="370" spans="1:11" ht="11.25">
      <c r="A370" s="588"/>
      <c r="B370" s="624" t="s">
        <v>481</v>
      </c>
      <c r="C370" s="573">
        <v>40</v>
      </c>
      <c r="D370" s="602">
        <v>0.18691588785046728</v>
      </c>
      <c r="E370" s="628">
        <v>0.18867924528301888</v>
      </c>
      <c r="F370" s="573">
        <v>122</v>
      </c>
      <c r="G370" s="602">
        <v>0.26521739130434785</v>
      </c>
      <c r="H370" s="602">
        <v>0.2657952069716776</v>
      </c>
      <c r="I370" s="588"/>
      <c r="J370" s="571"/>
      <c r="K370" s="574"/>
    </row>
    <row r="371" spans="1:11" ht="11.25">
      <c r="A371" s="588"/>
      <c r="B371" s="624" t="s">
        <v>482</v>
      </c>
      <c r="C371" s="573">
        <v>63</v>
      </c>
      <c r="D371" s="602">
        <v>0.29439252336448596</v>
      </c>
      <c r="E371" s="628">
        <v>0.2971698113207547</v>
      </c>
      <c r="F371" s="573">
        <v>164</v>
      </c>
      <c r="G371" s="602">
        <v>0.3565217391304348</v>
      </c>
      <c r="H371" s="602">
        <v>0.3572984749455338</v>
      </c>
      <c r="I371" s="588"/>
      <c r="J371" s="571"/>
      <c r="K371" s="574"/>
    </row>
    <row r="372" spans="1:11" ht="11.25">
      <c r="A372" s="588"/>
      <c r="B372" s="624" t="s">
        <v>483</v>
      </c>
      <c r="C372" s="573">
        <v>109</v>
      </c>
      <c r="D372" s="602">
        <v>0.5093457943925234</v>
      </c>
      <c r="E372" s="628">
        <v>0.5141509433962265</v>
      </c>
      <c r="F372" s="573">
        <v>173</v>
      </c>
      <c r="G372" s="602">
        <v>0.3760869565217391</v>
      </c>
      <c r="H372" s="602">
        <v>0.3769063180827887</v>
      </c>
      <c r="I372" s="588"/>
      <c r="J372" s="571"/>
      <c r="K372" s="574"/>
    </row>
    <row r="373" spans="1:11" ht="11.25">
      <c r="A373" s="605"/>
      <c r="B373" s="629" t="s">
        <v>104</v>
      </c>
      <c r="C373" s="606">
        <v>2</v>
      </c>
      <c r="D373" s="608">
        <v>0.009345794392523364</v>
      </c>
      <c r="E373" s="613" t="s">
        <v>105</v>
      </c>
      <c r="F373" s="606">
        <v>1</v>
      </c>
      <c r="G373" s="608">
        <v>0.002173913043478261</v>
      </c>
      <c r="H373" s="609" t="s">
        <v>105</v>
      </c>
      <c r="I373" s="588"/>
      <c r="J373" s="571"/>
      <c r="K373" s="574"/>
    </row>
    <row r="374" spans="1:11" ht="11.25">
      <c r="A374" s="603" t="s">
        <v>442</v>
      </c>
      <c r="B374" s="624" t="s">
        <v>475</v>
      </c>
      <c r="C374" s="573"/>
      <c r="D374" s="602"/>
      <c r="E374" s="630"/>
      <c r="F374" s="573"/>
      <c r="G374" s="602"/>
      <c r="H374" s="625"/>
      <c r="I374" s="588"/>
      <c r="J374" s="571"/>
      <c r="K374" s="574"/>
    </row>
    <row r="375" spans="1:11" ht="11.25">
      <c r="A375" s="588"/>
      <c r="B375" s="624" t="s">
        <v>481</v>
      </c>
      <c r="C375" s="573">
        <v>79</v>
      </c>
      <c r="D375" s="602">
        <v>0.3691588785046729</v>
      </c>
      <c r="E375" s="628">
        <v>0.37089201877934275</v>
      </c>
      <c r="F375" s="573">
        <v>147</v>
      </c>
      <c r="G375" s="602">
        <v>0.31956521739130433</v>
      </c>
      <c r="H375" s="602">
        <v>0.3202614379084967</v>
      </c>
      <c r="I375" s="588"/>
      <c r="J375" s="571"/>
      <c r="K375" s="574"/>
    </row>
    <row r="376" spans="1:11" ht="11.25">
      <c r="A376" s="588"/>
      <c r="B376" s="624" t="s">
        <v>482</v>
      </c>
      <c r="C376" s="573">
        <v>70</v>
      </c>
      <c r="D376" s="602">
        <v>0.32710280373831774</v>
      </c>
      <c r="E376" s="628">
        <v>0.3286384976525822</v>
      </c>
      <c r="F376" s="573">
        <v>179</v>
      </c>
      <c r="G376" s="602">
        <v>0.38913043478260867</v>
      </c>
      <c r="H376" s="602">
        <v>0.3899782135076253</v>
      </c>
      <c r="I376" s="588"/>
      <c r="J376" s="571"/>
      <c r="K376" s="574"/>
    </row>
    <row r="377" spans="1:11" ht="11.25">
      <c r="A377" s="588"/>
      <c r="B377" s="624" t="s">
        <v>483</v>
      </c>
      <c r="C377" s="573">
        <v>64</v>
      </c>
      <c r="D377" s="602">
        <v>0.29906542056074764</v>
      </c>
      <c r="E377" s="628">
        <v>0.3004694835680751</v>
      </c>
      <c r="F377" s="573">
        <v>133</v>
      </c>
      <c r="G377" s="602">
        <v>0.2891304347826087</v>
      </c>
      <c r="H377" s="602">
        <v>0.289760348583878</v>
      </c>
      <c r="I377" s="588"/>
      <c r="J377" s="571"/>
      <c r="K377" s="574"/>
    </row>
    <row r="378" spans="1:11" ht="11.25">
      <c r="A378" s="605"/>
      <c r="B378" s="629" t="s">
        <v>104</v>
      </c>
      <c r="C378" s="606">
        <v>1</v>
      </c>
      <c r="D378" s="608">
        <v>0.004672897196261682</v>
      </c>
      <c r="E378" s="613" t="s">
        <v>105</v>
      </c>
      <c r="F378" s="606">
        <v>1</v>
      </c>
      <c r="G378" s="608">
        <v>0.002173913043478261</v>
      </c>
      <c r="H378" s="609" t="s">
        <v>105</v>
      </c>
      <c r="I378" s="588"/>
      <c r="J378" s="571"/>
      <c r="K378" s="574"/>
    </row>
    <row r="379" spans="1:11" ht="11.25">
      <c r="A379" s="603" t="s">
        <v>445</v>
      </c>
      <c r="B379" s="624" t="s">
        <v>476</v>
      </c>
      <c r="C379" s="573"/>
      <c r="D379" s="602"/>
      <c r="E379" s="630"/>
      <c r="F379" s="573"/>
      <c r="G379" s="602"/>
      <c r="H379" s="625"/>
      <c r="I379" s="588"/>
      <c r="J379" s="571"/>
      <c r="K379" s="574"/>
    </row>
    <row r="380" spans="1:11" ht="11.25">
      <c r="A380" s="588"/>
      <c r="B380" s="624" t="s">
        <v>481</v>
      </c>
      <c r="C380" s="573">
        <v>12</v>
      </c>
      <c r="D380" s="602">
        <v>0.056074766355140186</v>
      </c>
      <c r="E380" s="628">
        <v>0.056338028169014086</v>
      </c>
      <c r="F380" s="573">
        <v>25</v>
      </c>
      <c r="G380" s="602">
        <v>0.05434782608695652</v>
      </c>
      <c r="H380" s="602">
        <v>0.05470459518599562</v>
      </c>
      <c r="I380" s="588"/>
      <c r="J380" s="571"/>
      <c r="K380" s="574"/>
    </row>
    <row r="381" spans="1:11" ht="11.25">
      <c r="A381" s="588"/>
      <c r="B381" s="624" t="s">
        <v>482</v>
      </c>
      <c r="C381" s="573">
        <v>35</v>
      </c>
      <c r="D381" s="602">
        <v>0.16355140186915887</v>
      </c>
      <c r="E381" s="628">
        <v>0.1643192488262911</v>
      </c>
      <c r="F381" s="573">
        <v>82</v>
      </c>
      <c r="G381" s="602">
        <v>0.1782608695652174</v>
      </c>
      <c r="H381" s="602">
        <v>0.17943107221006566</v>
      </c>
      <c r="I381" s="588"/>
      <c r="J381" s="571"/>
      <c r="K381" s="574"/>
    </row>
    <row r="382" spans="1:11" ht="11.25">
      <c r="A382" s="588"/>
      <c r="B382" s="624" t="s">
        <v>483</v>
      </c>
      <c r="C382" s="573">
        <v>166</v>
      </c>
      <c r="D382" s="602">
        <v>0.7757009345794392</v>
      </c>
      <c r="E382" s="628">
        <v>0.7793427230046949</v>
      </c>
      <c r="F382" s="573">
        <v>350</v>
      </c>
      <c r="G382" s="602">
        <v>0.7608695652173914</v>
      </c>
      <c r="H382" s="602">
        <v>0.7658643326039387</v>
      </c>
      <c r="I382" s="588"/>
      <c r="J382" s="571"/>
      <c r="K382" s="574"/>
    </row>
    <row r="383" spans="1:11" ht="11.25">
      <c r="A383" s="591"/>
      <c r="B383" s="578" t="s">
        <v>104</v>
      </c>
      <c r="C383" s="577">
        <v>1</v>
      </c>
      <c r="D383" s="618">
        <v>0.004672897196261682</v>
      </c>
      <c r="E383" s="619" t="s">
        <v>105</v>
      </c>
      <c r="F383" s="577">
        <v>3</v>
      </c>
      <c r="G383" s="618">
        <v>0.006521739130434782</v>
      </c>
      <c r="H383" s="594" t="s">
        <v>105</v>
      </c>
      <c r="I383" s="591"/>
      <c r="J383" s="576"/>
      <c r="K383" s="592"/>
    </row>
    <row r="384" spans="1:11" ht="12.75">
      <c r="A384" s="564" t="s">
        <v>409</v>
      </c>
      <c r="B384" s="565"/>
      <c r="C384" s="566"/>
      <c r="D384" s="616"/>
      <c r="E384" s="616"/>
      <c r="F384" s="567"/>
      <c r="G384" s="622"/>
      <c r="H384" s="622"/>
      <c r="I384" s="567"/>
      <c r="J384" s="567"/>
      <c r="K384" s="568" t="s">
        <v>493</v>
      </c>
    </row>
    <row r="385" spans="1:11" ht="12.75">
      <c r="A385" s="570" t="s">
        <v>388</v>
      </c>
      <c r="B385" s="571"/>
      <c r="C385" s="572"/>
      <c r="D385" s="572"/>
      <c r="E385" s="572"/>
      <c r="F385" s="573"/>
      <c r="G385" s="573"/>
      <c r="H385" s="573"/>
      <c r="I385" s="573"/>
      <c r="J385" s="573"/>
      <c r="K385" s="574"/>
    </row>
    <row r="386" spans="1:11" ht="12.75">
      <c r="A386" s="122" t="s">
        <v>411</v>
      </c>
      <c r="B386" s="571"/>
      <c r="C386" s="572"/>
      <c r="D386" s="572"/>
      <c r="E386" s="572"/>
      <c r="F386" s="573"/>
      <c r="G386" s="573"/>
      <c r="H386" s="573"/>
      <c r="I386" s="573"/>
      <c r="J386" s="573"/>
      <c r="K386" s="574"/>
    </row>
    <row r="387" spans="1:15" ht="12.75">
      <c r="A387" s="575" t="s">
        <v>90</v>
      </c>
      <c r="B387" s="576"/>
      <c r="C387" s="576"/>
      <c r="D387" s="576"/>
      <c r="E387" s="576"/>
      <c r="F387" s="576"/>
      <c r="G387" s="576"/>
      <c r="H387" s="577"/>
      <c r="I387" s="577"/>
      <c r="J387" s="577"/>
      <c r="K387" s="578"/>
      <c r="L387" s="579"/>
      <c r="M387" s="580"/>
      <c r="N387" s="579"/>
      <c r="O387" s="579"/>
    </row>
    <row r="388" spans="1:11" ht="15.75" customHeight="1">
      <c r="A388" s="581"/>
      <c r="B388" s="582"/>
      <c r="C388" s="631" t="s">
        <v>18</v>
      </c>
      <c r="D388" s="632"/>
      <c r="E388" s="632"/>
      <c r="F388" s="631" t="s">
        <v>17</v>
      </c>
      <c r="G388" s="632"/>
      <c r="H388" s="647"/>
      <c r="I388" s="584"/>
      <c r="J388" s="565"/>
      <c r="K388" s="582"/>
    </row>
    <row r="389" spans="1:11" ht="10.5" customHeight="1">
      <c r="A389" s="588"/>
      <c r="B389" s="574"/>
      <c r="C389" s="633"/>
      <c r="D389" s="634" t="s">
        <v>15</v>
      </c>
      <c r="E389" s="634" t="s">
        <v>15</v>
      </c>
      <c r="F389" s="633"/>
      <c r="G389" s="634" t="s">
        <v>15</v>
      </c>
      <c r="H389" s="568" t="s">
        <v>15</v>
      </c>
      <c r="I389" s="588"/>
      <c r="J389" s="571"/>
      <c r="K389" s="574"/>
    </row>
    <row r="390" spans="1:11" ht="10.5" customHeight="1">
      <c r="A390" s="586"/>
      <c r="B390" s="587" t="s">
        <v>487</v>
      </c>
      <c r="C390" s="635"/>
      <c r="D390" s="636" t="s">
        <v>94</v>
      </c>
      <c r="E390" s="636" t="s">
        <v>95</v>
      </c>
      <c r="F390" s="635"/>
      <c r="G390" s="636" t="s">
        <v>94</v>
      </c>
      <c r="H390" s="648" t="s">
        <v>95</v>
      </c>
      <c r="I390" s="588"/>
      <c r="J390" s="571"/>
      <c r="K390" s="574"/>
    </row>
    <row r="391" spans="1:11" ht="10.5" customHeight="1">
      <c r="A391" s="591"/>
      <c r="B391" s="592"/>
      <c r="C391" s="637" t="s">
        <v>14</v>
      </c>
      <c r="D391" s="638" t="s">
        <v>96</v>
      </c>
      <c r="E391" s="638" t="s">
        <v>96</v>
      </c>
      <c r="F391" s="637" t="s">
        <v>14</v>
      </c>
      <c r="G391" s="638" t="s">
        <v>96</v>
      </c>
      <c r="H391" s="649" t="s">
        <v>96</v>
      </c>
      <c r="I391" s="588"/>
      <c r="J391" s="571"/>
      <c r="K391" s="574"/>
    </row>
    <row r="392" spans="1:11" ht="10.5" customHeight="1">
      <c r="A392" s="603" t="s">
        <v>446</v>
      </c>
      <c r="B392" s="624" t="s">
        <v>477</v>
      </c>
      <c r="C392" s="573"/>
      <c r="D392" s="602"/>
      <c r="E392" s="630"/>
      <c r="F392" s="573"/>
      <c r="G392" s="602"/>
      <c r="H392" s="630"/>
      <c r="I392" s="588"/>
      <c r="J392" s="571"/>
      <c r="K392" s="574"/>
    </row>
    <row r="393" spans="1:11" ht="10.5" customHeight="1">
      <c r="A393" s="588"/>
      <c r="B393" s="624" t="s">
        <v>481</v>
      </c>
      <c r="C393" s="573">
        <v>43</v>
      </c>
      <c r="D393" s="602">
        <v>0.20093457943925233</v>
      </c>
      <c r="E393" s="628">
        <v>0.20187793427230047</v>
      </c>
      <c r="F393" s="573">
        <v>131</v>
      </c>
      <c r="G393" s="602">
        <v>0.2847826086956522</v>
      </c>
      <c r="H393" s="628">
        <v>0.2847826086956522</v>
      </c>
      <c r="I393" s="588"/>
      <c r="J393" s="571"/>
      <c r="K393" s="574"/>
    </row>
    <row r="394" spans="1:11" ht="10.5" customHeight="1">
      <c r="A394" s="588"/>
      <c r="B394" s="624" t="s">
        <v>482</v>
      </c>
      <c r="C394" s="573">
        <v>49</v>
      </c>
      <c r="D394" s="602">
        <v>0.22897196261682243</v>
      </c>
      <c r="E394" s="628">
        <v>0.2300469483568075</v>
      </c>
      <c r="F394" s="573">
        <v>123</v>
      </c>
      <c r="G394" s="602">
        <v>0.2673913043478261</v>
      </c>
      <c r="H394" s="628">
        <v>0.2673913043478261</v>
      </c>
      <c r="I394" s="588"/>
      <c r="J394" s="571"/>
      <c r="K394" s="574"/>
    </row>
    <row r="395" spans="1:11" ht="10.5" customHeight="1">
      <c r="A395" s="588"/>
      <c r="B395" s="624" t="s">
        <v>483</v>
      </c>
      <c r="C395" s="573">
        <v>121</v>
      </c>
      <c r="D395" s="602">
        <v>0.5654205607476636</v>
      </c>
      <c r="E395" s="628">
        <v>0.568075117370892</v>
      </c>
      <c r="F395" s="573">
        <v>206</v>
      </c>
      <c r="G395" s="602">
        <v>0.44782608695652176</v>
      </c>
      <c r="H395" s="628">
        <v>0.44782608695652176</v>
      </c>
      <c r="I395" s="588"/>
      <c r="J395" s="571"/>
      <c r="K395" s="574"/>
    </row>
    <row r="396" spans="1:11" ht="10.5" customHeight="1">
      <c r="A396" s="605"/>
      <c r="B396" s="629" t="s">
        <v>104</v>
      </c>
      <c r="C396" s="606">
        <v>1</v>
      </c>
      <c r="D396" s="608">
        <v>0.004672897196261682</v>
      </c>
      <c r="E396" s="613" t="s">
        <v>105</v>
      </c>
      <c r="F396" s="606">
        <v>0</v>
      </c>
      <c r="G396" s="608">
        <v>0</v>
      </c>
      <c r="H396" s="613" t="s">
        <v>105</v>
      </c>
      <c r="I396" s="588"/>
      <c r="J396" s="571"/>
      <c r="K396" s="574"/>
    </row>
    <row r="397" spans="1:11" ht="10.5" customHeight="1">
      <c r="A397" s="603" t="s">
        <v>447</v>
      </c>
      <c r="B397" s="624" t="s">
        <v>478</v>
      </c>
      <c r="C397" s="573" t="s">
        <v>66</v>
      </c>
      <c r="D397" s="602"/>
      <c r="E397" s="630"/>
      <c r="F397" s="573"/>
      <c r="G397" s="602"/>
      <c r="H397" s="630"/>
      <c r="I397" s="588"/>
      <c r="J397" s="571"/>
      <c r="K397" s="574"/>
    </row>
    <row r="398" spans="1:11" ht="10.5" customHeight="1">
      <c r="A398" s="588"/>
      <c r="B398" s="624" t="s">
        <v>481</v>
      </c>
      <c r="C398" s="573">
        <v>33</v>
      </c>
      <c r="D398" s="602">
        <v>0.1542056074766355</v>
      </c>
      <c r="E398" s="628">
        <v>0.15492957746478872</v>
      </c>
      <c r="F398" s="573">
        <v>90</v>
      </c>
      <c r="G398" s="602">
        <v>0.1956521739130435</v>
      </c>
      <c r="H398" s="628">
        <v>0.19607843137254902</v>
      </c>
      <c r="I398" s="588"/>
      <c r="J398" s="571"/>
      <c r="K398" s="574"/>
    </row>
    <row r="399" spans="1:11" ht="10.5" customHeight="1">
      <c r="A399" s="588"/>
      <c r="B399" s="624" t="s">
        <v>482</v>
      </c>
      <c r="C399" s="573">
        <v>53</v>
      </c>
      <c r="D399" s="602">
        <v>0.24766355140186916</v>
      </c>
      <c r="E399" s="628">
        <v>0.24882629107981222</v>
      </c>
      <c r="F399" s="573">
        <v>140</v>
      </c>
      <c r="G399" s="602">
        <v>0.30434782608695654</v>
      </c>
      <c r="H399" s="628">
        <v>0.30501089324618735</v>
      </c>
      <c r="I399" s="588"/>
      <c r="J399" s="571"/>
      <c r="K399" s="574"/>
    </row>
    <row r="400" spans="1:11" ht="10.5" customHeight="1">
      <c r="A400" s="588"/>
      <c r="B400" s="624" t="s">
        <v>483</v>
      </c>
      <c r="C400" s="573">
        <v>127</v>
      </c>
      <c r="D400" s="602">
        <v>0.5934579439252337</v>
      </c>
      <c r="E400" s="628">
        <v>0.596244131455399</v>
      </c>
      <c r="F400" s="573">
        <v>229</v>
      </c>
      <c r="G400" s="602">
        <v>0.49782608695652175</v>
      </c>
      <c r="H400" s="628">
        <v>0.4989106753812636</v>
      </c>
      <c r="I400" s="588"/>
      <c r="J400" s="571"/>
      <c r="K400" s="574"/>
    </row>
    <row r="401" spans="1:11" ht="10.5" customHeight="1">
      <c r="A401" s="605"/>
      <c r="B401" s="629" t="s">
        <v>104</v>
      </c>
      <c r="C401" s="617">
        <v>1</v>
      </c>
      <c r="D401" s="618">
        <v>0.004672897196261682</v>
      </c>
      <c r="E401" s="619" t="s">
        <v>105</v>
      </c>
      <c r="F401" s="577">
        <v>1</v>
      </c>
      <c r="G401" s="618">
        <v>0.002173913043478261</v>
      </c>
      <c r="H401" s="619" t="s">
        <v>105</v>
      </c>
      <c r="I401" s="588"/>
      <c r="J401" s="571"/>
      <c r="K401" s="574"/>
    </row>
    <row r="402" spans="1:11" ht="10.5" customHeight="1">
      <c r="A402" s="603" t="s">
        <v>448</v>
      </c>
      <c r="B402" s="624" t="s">
        <v>485</v>
      </c>
      <c r="C402" s="573"/>
      <c r="D402" s="602"/>
      <c r="E402" s="630"/>
      <c r="F402" s="573"/>
      <c r="G402" s="602"/>
      <c r="H402" s="630"/>
      <c r="I402" s="588"/>
      <c r="J402" s="571"/>
      <c r="K402" s="574"/>
    </row>
    <row r="403" spans="1:11" ht="10.5" customHeight="1">
      <c r="A403" s="588"/>
      <c r="B403" s="624" t="s">
        <v>481</v>
      </c>
      <c r="C403" s="573">
        <v>104</v>
      </c>
      <c r="D403" s="602">
        <v>0.48598130841121495</v>
      </c>
      <c r="E403" s="628">
        <v>0.48826291079812206</v>
      </c>
      <c r="F403" s="573">
        <v>286</v>
      </c>
      <c r="G403" s="602">
        <v>0.6217391304347826</v>
      </c>
      <c r="H403" s="628">
        <v>0.6230936819172114</v>
      </c>
      <c r="I403" s="588"/>
      <c r="J403" s="571"/>
      <c r="K403" s="574"/>
    </row>
    <row r="404" spans="1:11" ht="10.5" customHeight="1">
      <c r="A404" s="588"/>
      <c r="B404" s="624" t="s">
        <v>482</v>
      </c>
      <c r="C404" s="573">
        <v>64</v>
      </c>
      <c r="D404" s="602">
        <v>0.29906542056074764</v>
      </c>
      <c r="E404" s="628">
        <v>0.3004694835680751</v>
      </c>
      <c r="F404" s="573">
        <v>114</v>
      </c>
      <c r="G404" s="602">
        <v>0.24782608695652175</v>
      </c>
      <c r="H404" s="628">
        <v>0.24836601307189543</v>
      </c>
      <c r="I404" s="588"/>
      <c r="J404" s="571"/>
      <c r="K404" s="574"/>
    </row>
    <row r="405" spans="1:11" ht="10.5" customHeight="1">
      <c r="A405" s="588"/>
      <c r="B405" s="624" t="s">
        <v>483</v>
      </c>
      <c r="C405" s="573">
        <v>45</v>
      </c>
      <c r="D405" s="602">
        <v>0.2102803738317757</v>
      </c>
      <c r="E405" s="628">
        <v>0.2112676056338028</v>
      </c>
      <c r="F405" s="573">
        <v>59</v>
      </c>
      <c r="G405" s="602">
        <v>0.1282608695652174</v>
      </c>
      <c r="H405" s="628">
        <v>0.12854030501089325</v>
      </c>
      <c r="I405" s="588"/>
      <c r="J405" s="571"/>
      <c r="K405" s="574"/>
    </row>
    <row r="406" spans="1:11" ht="10.5" customHeight="1">
      <c r="A406" s="605"/>
      <c r="B406" s="629" t="s">
        <v>104</v>
      </c>
      <c r="C406" s="617">
        <v>1</v>
      </c>
      <c r="D406" s="618">
        <v>0.004672897196261682</v>
      </c>
      <c r="E406" s="619" t="s">
        <v>105</v>
      </c>
      <c r="F406" s="577">
        <v>1</v>
      </c>
      <c r="G406" s="618">
        <v>0.002173913043478261</v>
      </c>
      <c r="H406" s="619" t="s">
        <v>105</v>
      </c>
      <c r="I406" s="588"/>
      <c r="J406" s="571"/>
      <c r="K406" s="574"/>
    </row>
    <row r="407" spans="1:11" ht="15.75" customHeight="1">
      <c r="A407" s="584"/>
      <c r="B407" s="582"/>
      <c r="C407" s="631" t="s">
        <v>20</v>
      </c>
      <c r="D407" s="650"/>
      <c r="E407" s="651"/>
      <c r="F407" s="631" t="s">
        <v>60</v>
      </c>
      <c r="G407" s="650"/>
      <c r="H407" s="651"/>
      <c r="I407" s="631" t="s">
        <v>268</v>
      </c>
      <c r="J407" s="632"/>
      <c r="K407" s="647"/>
    </row>
    <row r="408" spans="1:12" ht="10.5" customHeight="1">
      <c r="A408" s="588"/>
      <c r="B408" s="574"/>
      <c r="C408" s="603"/>
      <c r="D408" s="636" t="s">
        <v>15</v>
      </c>
      <c r="E408" s="648" t="s">
        <v>15</v>
      </c>
      <c r="F408" s="603"/>
      <c r="G408" s="636" t="s">
        <v>15</v>
      </c>
      <c r="H408" s="648" t="s">
        <v>15</v>
      </c>
      <c r="I408" s="603"/>
      <c r="J408" s="636" t="s">
        <v>15</v>
      </c>
      <c r="K408" s="648" t="s">
        <v>15</v>
      </c>
      <c r="L408" s="652"/>
    </row>
    <row r="409" spans="1:12" ht="10.5" customHeight="1">
      <c r="A409" s="586"/>
      <c r="B409" s="587" t="s">
        <v>269</v>
      </c>
      <c r="C409" s="603"/>
      <c r="D409" s="636" t="s">
        <v>94</v>
      </c>
      <c r="E409" s="648" t="s">
        <v>95</v>
      </c>
      <c r="F409" s="603"/>
      <c r="G409" s="636" t="s">
        <v>94</v>
      </c>
      <c r="H409" s="648" t="s">
        <v>95</v>
      </c>
      <c r="I409" s="603"/>
      <c r="J409" s="636" t="s">
        <v>94</v>
      </c>
      <c r="K409" s="648" t="s">
        <v>95</v>
      </c>
      <c r="L409" s="652"/>
    </row>
    <row r="410" spans="1:12" ht="10.5" customHeight="1">
      <c r="A410" s="591"/>
      <c r="B410" s="592"/>
      <c r="C410" s="637" t="s">
        <v>14</v>
      </c>
      <c r="D410" s="638" t="s">
        <v>96</v>
      </c>
      <c r="E410" s="649" t="s">
        <v>96</v>
      </c>
      <c r="F410" s="637" t="s">
        <v>14</v>
      </c>
      <c r="G410" s="638" t="s">
        <v>96</v>
      </c>
      <c r="H410" s="649" t="s">
        <v>96</v>
      </c>
      <c r="I410" s="637" t="s">
        <v>14</v>
      </c>
      <c r="J410" s="638" t="s">
        <v>96</v>
      </c>
      <c r="K410" s="649" t="s">
        <v>96</v>
      </c>
      <c r="L410" s="653"/>
    </row>
    <row r="411" spans="1:11" ht="16.5" customHeight="1">
      <c r="A411" s="639" t="s">
        <v>97</v>
      </c>
      <c r="B411" s="640"/>
      <c r="C411" s="639">
        <v>603</v>
      </c>
      <c r="D411" s="641">
        <v>1</v>
      </c>
      <c r="E411" s="654"/>
      <c r="F411" s="640">
        <v>49</v>
      </c>
      <c r="G411" s="641">
        <v>1</v>
      </c>
      <c r="H411" s="655"/>
      <c r="I411" s="639">
        <v>22</v>
      </c>
      <c r="J411" s="641">
        <v>1</v>
      </c>
      <c r="K411" s="642"/>
    </row>
    <row r="412" spans="1:11" ht="11.25">
      <c r="A412" s="599" t="s">
        <v>412</v>
      </c>
      <c r="B412" s="600" t="s">
        <v>413</v>
      </c>
      <c r="C412" s="601"/>
      <c r="D412" s="602"/>
      <c r="E412" s="574"/>
      <c r="F412" s="601"/>
      <c r="G412" s="602"/>
      <c r="H412" s="574"/>
      <c r="I412" s="601"/>
      <c r="J412" s="602"/>
      <c r="K412" s="574"/>
    </row>
    <row r="413" spans="1:11" ht="10.5" customHeight="1">
      <c r="A413" s="603" t="s">
        <v>414</v>
      </c>
      <c r="B413" s="573" t="s">
        <v>415</v>
      </c>
      <c r="C413" s="588"/>
      <c r="D413" s="571"/>
      <c r="E413" s="574"/>
      <c r="F413" s="588"/>
      <c r="G413" s="571"/>
      <c r="H413" s="574"/>
      <c r="I413" s="588"/>
      <c r="J413" s="571"/>
      <c r="K413" s="574"/>
    </row>
    <row r="414" spans="1:11" ht="10.5" customHeight="1">
      <c r="A414" s="588"/>
      <c r="B414" s="573" t="s">
        <v>416</v>
      </c>
      <c r="C414" s="601">
        <v>71</v>
      </c>
      <c r="D414" s="602">
        <v>0.11774461028192372</v>
      </c>
      <c r="E414" s="628">
        <v>0.11813643926788686</v>
      </c>
      <c r="F414" s="601">
        <v>9</v>
      </c>
      <c r="G414" s="602">
        <v>0.1836734693877551</v>
      </c>
      <c r="H414" s="628">
        <v>0.1836734693877551</v>
      </c>
      <c r="I414" s="601">
        <v>4</v>
      </c>
      <c r="J414" s="602">
        <v>0.18181818181818182</v>
      </c>
      <c r="K414" s="628">
        <v>0.18181818181818182</v>
      </c>
    </row>
    <row r="415" spans="1:11" ht="10.5" customHeight="1">
      <c r="A415" s="588"/>
      <c r="B415" s="573" t="s">
        <v>417</v>
      </c>
      <c r="C415" s="601">
        <v>280</v>
      </c>
      <c r="D415" s="602">
        <v>0.46434494195688225</v>
      </c>
      <c r="E415" s="628">
        <v>0.46589018302828616</v>
      </c>
      <c r="F415" s="601">
        <v>20</v>
      </c>
      <c r="G415" s="602">
        <v>0.40816326530612246</v>
      </c>
      <c r="H415" s="628">
        <v>0.40816326530612246</v>
      </c>
      <c r="I415" s="601">
        <v>10</v>
      </c>
      <c r="J415" s="602">
        <v>0.45454545454545453</v>
      </c>
      <c r="K415" s="628">
        <v>0.45454545454545453</v>
      </c>
    </row>
    <row r="416" spans="1:11" ht="10.5" customHeight="1">
      <c r="A416" s="588"/>
      <c r="B416" s="573" t="s">
        <v>418</v>
      </c>
      <c r="C416" s="601">
        <v>209</v>
      </c>
      <c r="D416" s="602">
        <v>0.3466003316749585</v>
      </c>
      <c r="E416" s="628">
        <v>0.34775374376039936</v>
      </c>
      <c r="F416" s="601">
        <v>19</v>
      </c>
      <c r="G416" s="602">
        <v>0.3877551020408163</v>
      </c>
      <c r="H416" s="628">
        <v>0.3877551020408163</v>
      </c>
      <c r="I416" s="601">
        <v>5</v>
      </c>
      <c r="J416" s="602">
        <v>0.22727272727272727</v>
      </c>
      <c r="K416" s="628">
        <v>0.22727272727272727</v>
      </c>
    </row>
    <row r="417" spans="1:11" ht="10.5" customHeight="1">
      <c r="A417" s="588"/>
      <c r="B417" s="573" t="s">
        <v>430</v>
      </c>
      <c r="C417" s="601">
        <v>29</v>
      </c>
      <c r="D417" s="602">
        <v>0.04809286898839138</v>
      </c>
      <c r="E417" s="628">
        <v>0.048252911813643926</v>
      </c>
      <c r="F417" s="601">
        <v>1</v>
      </c>
      <c r="G417" s="602">
        <v>0.02040816326530612</v>
      </c>
      <c r="H417" s="628">
        <v>0.02040816326530612</v>
      </c>
      <c r="I417" s="601">
        <v>3</v>
      </c>
      <c r="J417" s="602">
        <v>0.13636363636363635</v>
      </c>
      <c r="K417" s="628">
        <v>0.13636363636363635</v>
      </c>
    </row>
    <row r="418" spans="1:11" ht="10.5" customHeight="1">
      <c r="A418" s="588"/>
      <c r="B418" s="573" t="s">
        <v>432</v>
      </c>
      <c r="C418" s="601">
        <v>12</v>
      </c>
      <c r="D418" s="602">
        <v>0.01990049751243781</v>
      </c>
      <c r="E418" s="628">
        <v>0.019966722129783693</v>
      </c>
      <c r="F418" s="601">
        <v>0</v>
      </c>
      <c r="G418" s="602">
        <v>0</v>
      </c>
      <c r="H418" s="628">
        <v>0</v>
      </c>
      <c r="I418" s="601">
        <v>0</v>
      </c>
      <c r="J418" s="602">
        <v>0</v>
      </c>
      <c r="K418" s="628">
        <v>0</v>
      </c>
    </row>
    <row r="419" spans="1:11" ht="10.5" customHeight="1">
      <c r="A419" s="605"/>
      <c r="B419" s="606" t="s">
        <v>104</v>
      </c>
      <c r="C419" s="607">
        <v>2</v>
      </c>
      <c r="D419" s="608">
        <v>0.003316749585406302</v>
      </c>
      <c r="E419" s="613" t="s">
        <v>105</v>
      </c>
      <c r="F419" s="607">
        <v>0</v>
      </c>
      <c r="G419" s="608">
        <v>0</v>
      </c>
      <c r="H419" s="613" t="s">
        <v>105</v>
      </c>
      <c r="I419" s="607">
        <v>0</v>
      </c>
      <c r="J419" s="608">
        <v>0</v>
      </c>
      <c r="K419" s="613" t="s">
        <v>105</v>
      </c>
    </row>
    <row r="420" spans="1:11" ht="10.5" customHeight="1">
      <c r="A420" s="610" t="s">
        <v>435</v>
      </c>
      <c r="B420" s="573" t="s">
        <v>419</v>
      </c>
      <c r="C420" s="588"/>
      <c r="D420" s="611"/>
      <c r="E420" s="643"/>
      <c r="F420" s="588"/>
      <c r="G420" s="611"/>
      <c r="H420" s="643"/>
      <c r="I420" s="588" t="s">
        <v>66</v>
      </c>
      <c r="J420" s="611"/>
      <c r="K420" s="643"/>
    </row>
    <row r="421" spans="1:11" ht="10.5" customHeight="1">
      <c r="A421" s="588"/>
      <c r="B421" s="573" t="s">
        <v>416</v>
      </c>
      <c r="C421" s="601">
        <v>79</v>
      </c>
      <c r="D421" s="602">
        <v>0.1310116086235489</v>
      </c>
      <c r="E421" s="628">
        <v>0.13166666666666665</v>
      </c>
      <c r="F421" s="601">
        <v>5</v>
      </c>
      <c r="G421" s="602">
        <v>0.10204081632653061</v>
      </c>
      <c r="H421" s="628">
        <v>0.10204081632653061</v>
      </c>
      <c r="I421" s="601">
        <v>4</v>
      </c>
      <c r="J421" s="602">
        <v>0.18181818181818182</v>
      </c>
      <c r="K421" s="628">
        <v>0.18181818181818182</v>
      </c>
    </row>
    <row r="422" spans="1:11" ht="10.5" customHeight="1">
      <c r="A422" s="588"/>
      <c r="B422" s="573" t="s">
        <v>417</v>
      </c>
      <c r="C422" s="601">
        <v>201</v>
      </c>
      <c r="D422" s="602">
        <v>0.3333333333333333</v>
      </c>
      <c r="E422" s="628">
        <v>0.335</v>
      </c>
      <c r="F422" s="601">
        <v>25</v>
      </c>
      <c r="G422" s="602">
        <v>0.5102040816326531</v>
      </c>
      <c r="H422" s="628">
        <v>0.5102040816326531</v>
      </c>
      <c r="I422" s="601">
        <v>7</v>
      </c>
      <c r="J422" s="602">
        <v>0.3181818181818182</v>
      </c>
      <c r="K422" s="628">
        <v>0.3181818181818182</v>
      </c>
    </row>
    <row r="423" spans="1:11" ht="10.5" customHeight="1">
      <c r="A423" s="588"/>
      <c r="B423" s="573" t="s">
        <v>418</v>
      </c>
      <c r="C423" s="601">
        <v>212</v>
      </c>
      <c r="D423" s="602">
        <v>0.351575456053068</v>
      </c>
      <c r="E423" s="628">
        <v>0.35333333333333333</v>
      </c>
      <c r="F423" s="601">
        <v>10</v>
      </c>
      <c r="G423" s="602">
        <v>0.20408163265306123</v>
      </c>
      <c r="H423" s="628">
        <v>0.20408163265306123</v>
      </c>
      <c r="I423" s="601">
        <v>7</v>
      </c>
      <c r="J423" s="602">
        <v>0.3181818181818182</v>
      </c>
      <c r="K423" s="628">
        <v>0.3181818181818182</v>
      </c>
    </row>
    <row r="424" spans="1:11" ht="10.5" customHeight="1">
      <c r="A424" s="588"/>
      <c r="B424" s="573" t="s">
        <v>430</v>
      </c>
      <c r="C424" s="601">
        <v>68</v>
      </c>
      <c r="D424" s="602">
        <v>0.11276948590381426</v>
      </c>
      <c r="E424" s="628">
        <v>0.11333333333333333</v>
      </c>
      <c r="F424" s="601">
        <v>7</v>
      </c>
      <c r="G424" s="602">
        <v>0.14285714285714285</v>
      </c>
      <c r="H424" s="628">
        <v>0.14285714285714285</v>
      </c>
      <c r="I424" s="601">
        <v>3</v>
      </c>
      <c r="J424" s="602">
        <v>0.13636363636363635</v>
      </c>
      <c r="K424" s="628">
        <v>0.13636363636363635</v>
      </c>
    </row>
    <row r="425" spans="1:11" ht="10.5" customHeight="1">
      <c r="A425" s="588"/>
      <c r="B425" s="573" t="s">
        <v>432</v>
      </c>
      <c r="C425" s="601">
        <v>40</v>
      </c>
      <c r="D425" s="602">
        <v>0.06633499170812604</v>
      </c>
      <c r="E425" s="628">
        <v>0.06666666666666667</v>
      </c>
      <c r="F425" s="601">
        <v>2</v>
      </c>
      <c r="G425" s="602">
        <v>0.04081632653061224</v>
      </c>
      <c r="H425" s="628">
        <v>0.04081632653061224</v>
      </c>
      <c r="I425" s="601">
        <v>1</v>
      </c>
      <c r="J425" s="602">
        <v>0.045454545454545456</v>
      </c>
      <c r="K425" s="628">
        <v>0.045454545454545456</v>
      </c>
    </row>
    <row r="426" spans="1:11" ht="10.5" customHeight="1">
      <c r="A426" s="605"/>
      <c r="B426" s="606" t="s">
        <v>104</v>
      </c>
      <c r="C426" s="607">
        <v>3</v>
      </c>
      <c r="D426" s="608">
        <v>0.004975124378109453</v>
      </c>
      <c r="E426" s="613" t="s">
        <v>105</v>
      </c>
      <c r="F426" s="607">
        <v>0</v>
      </c>
      <c r="G426" s="608">
        <v>0</v>
      </c>
      <c r="H426" s="613" t="s">
        <v>105</v>
      </c>
      <c r="I426" s="607">
        <v>0</v>
      </c>
      <c r="J426" s="608">
        <v>0</v>
      </c>
      <c r="K426" s="613" t="s">
        <v>105</v>
      </c>
    </row>
    <row r="427" spans="1:11" ht="10.5" customHeight="1">
      <c r="A427" s="610" t="s">
        <v>438</v>
      </c>
      <c r="B427" s="573" t="s">
        <v>439</v>
      </c>
      <c r="C427" s="588"/>
      <c r="D427" s="611"/>
      <c r="E427" s="643"/>
      <c r="F427" s="588"/>
      <c r="G427" s="611"/>
      <c r="H427" s="643"/>
      <c r="I427" s="588"/>
      <c r="J427" s="611"/>
      <c r="K427" s="643"/>
    </row>
    <row r="428" spans="1:11" ht="10.5" customHeight="1">
      <c r="A428" s="610"/>
      <c r="B428" s="573" t="s">
        <v>440</v>
      </c>
      <c r="C428" s="588"/>
      <c r="D428" s="571"/>
      <c r="E428" s="574"/>
      <c r="F428" s="588"/>
      <c r="G428" s="571"/>
      <c r="H428" s="574"/>
      <c r="I428" s="588"/>
      <c r="J428" s="571"/>
      <c r="K428" s="574"/>
    </row>
    <row r="429" spans="1:11" ht="10.5" customHeight="1">
      <c r="A429" s="588"/>
      <c r="B429" s="573" t="s">
        <v>416</v>
      </c>
      <c r="C429" s="601">
        <v>126</v>
      </c>
      <c r="D429" s="602">
        <v>0.208955223880597</v>
      </c>
      <c r="E429" s="628">
        <v>0.2096505823627288</v>
      </c>
      <c r="F429" s="601">
        <v>16</v>
      </c>
      <c r="G429" s="602">
        <v>0.32653061224489793</v>
      </c>
      <c r="H429" s="628">
        <v>0.32653061224489793</v>
      </c>
      <c r="I429" s="601">
        <v>4</v>
      </c>
      <c r="J429" s="602">
        <v>0.18181818181818182</v>
      </c>
      <c r="K429" s="628">
        <v>0.18181818181818182</v>
      </c>
    </row>
    <row r="430" spans="1:11" ht="10.5" customHeight="1">
      <c r="A430" s="588"/>
      <c r="B430" s="573" t="s">
        <v>417</v>
      </c>
      <c r="C430" s="601">
        <v>235</v>
      </c>
      <c r="D430" s="602">
        <v>0.38971807628524047</v>
      </c>
      <c r="E430" s="628">
        <v>0.3910149750415973</v>
      </c>
      <c r="F430" s="601">
        <v>12</v>
      </c>
      <c r="G430" s="602">
        <v>0.24489795918367346</v>
      </c>
      <c r="H430" s="628">
        <v>0.24489795918367346</v>
      </c>
      <c r="I430" s="601">
        <v>9</v>
      </c>
      <c r="J430" s="602">
        <v>0.4090909090909091</v>
      </c>
      <c r="K430" s="628">
        <v>0.4090909090909091</v>
      </c>
    </row>
    <row r="431" spans="1:11" ht="10.5" customHeight="1">
      <c r="A431" s="588"/>
      <c r="B431" s="573" t="s">
        <v>418</v>
      </c>
      <c r="C431" s="601">
        <v>160</v>
      </c>
      <c r="D431" s="602">
        <v>0.26533996683250416</v>
      </c>
      <c r="E431" s="628">
        <v>0.26622296173044924</v>
      </c>
      <c r="F431" s="601">
        <v>15</v>
      </c>
      <c r="G431" s="602">
        <v>0.30612244897959184</v>
      </c>
      <c r="H431" s="628">
        <v>0.30612244897959184</v>
      </c>
      <c r="I431" s="601">
        <v>5</v>
      </c>
      <c r="J431" s="602">
        <v>0.22727272727272727</v>
      </c>
      <c r="K431" s="628">
        <v>0.22727272727272727</v>
      </c>
    </row>
    <row r="432" spans="1:11" ht="10.5" customHeight="1">
      <c r="A432" s="588"/>
      <c r="B432" s="573" t="s">
        <v>430</v>
      </c>
      <c r="C432" s="601">
        <v>55</v>
      </c>
      <c r="D432" s="602">
        <v>0.0912106135986733</v>
      </c>
      <c r="E432" s="628">
        <v>0.09151414309484193</v>
      </c>
      <c r="F432" s="601">
        <v>4</v>
      </c>
      <c r="G432" s="602">
        <v>0.08163265306122448</v>
      </c>
      <c r="H432" s="628">
        <v>0.08163265306122448</v>
      </c>
      <c r="I432" s="601">
        <v>2</v>
      </c>
      <c r="J432" s="602">
        <v>0.09090909090909091</v>
      </c>
      <c r="K432" s="628">
        <v>0.09090909090909091</v>
      </c>
    </row>
    <row r="433" spans="1:11" ht="10.5" customHeight="1">
      <c r="A433" s="588"/>
      <c r="B433" s="573" t="s">
        <v>432</v>
      </c>
      <c r="C433" s="601">
        <v>25</v>
      </c>
      <c r="D433" s="602">
        <v>0.04145936981757877</v>
      </c>
      <c r="E433" s="628">
        <v>0.04159733777038269</v>
      </c>
      <c r="F433" s="601">
        <v>2</v>
      </c>
      <c r="G433" s="602">
        <v>0.04081632653061224</v>
      </c>
      <c r="H433" s="628">
        <v>0.04081632653061224</v>
      </c>
      <c r="I433" s="601">
        <v>2</v>
      </c>
      <c r="J433" s="602">
        <v>0.09090909090909091</v>
      </c>
      <c r="K433" s="628">
        <v>0.09090909090909091</v>
      </c>
    </row>
    <row r="434" spans="1:11" ht="10.5" customHeight="1">
      <c r="A434" s="605"/>
      <c r="B434" s="606" t="s">
        <v>104</v>
      </c>
      <c r="C434" s="607">
        <v>2</v>
      </c>
      <c r="D434" s="608">
        <v>0.003316749585406302</v>
      </c>
      <c r="E434" s="613" t="s">
        <v>105</v>
      </c>
      <c r="F434" s="607">
        <v>0</v>
      </c>
      <c r="G434" s="608">
        <v>0</v>
      </c>
      <c r="H434" s="613" t="s">
        <v>105</v>
      </c>
      <c r="I434" s="607">
        <v>0</v>
      </c>
      <c r="J434" s="608">
        <v>0</v>
      </c>
      <c r="K434" s="613" t="s">
        <v>105</v>
      </c>
    </row>
    <row r="435" spans="1:11" ht="10.5" customHeight="1">
      <c r="A435" s="591" t="s">
        <v>494</v>
      </c>
      <c r="B435" s="576"/>
      <c r="C435" s="576"/>
      <c r="D435" s="656"/>
      <c r="E435" s="656"/>
      <c r="F435" s="576"/>
      <c r="G435" s="656"/>
      <c r="H435" s="656"/>
      <c r="I435" s="576"/>
      <c r="J435" s="656"/>
      <c r="K435" s="657"/>
    </row>
    <row r="436" spans="1:11" ht="12.75">
      <c r="A436" s="564" t="s">
        <v>409</v>
      </c>
      <c r="B436" s="565"/>
      <c r="C436" s="566"/>
      <c r="D436" s="566"/>
      <c r="E436" s="566"/>
      <c r="F436" s="567"/>
      <c r="G436" s="567"/>
      <c r="H436" s="567"/>
      <c r="I436" s="567"/>
      <c r="J436" s="567"/>
      <c r="K436" s="568" t="s">
        <v>495</v>
      </c>
    </row>
    <row r="437" spans="1:11" ht="12.75">
      <c r="A437" s="570" t="s">
        <v>388</v>
      </c>
      <c r="B437" s="571"/>
      <c r="C437" s="572"/>
      <c r="D437" s="572"/>
      <c r="E437" s="572"/>
      <c r="F437" s="573"/>
      <c r="G437" s="573"/>
      <c r="H437" s="573"/>
      <c r="I437" s="573"/>
      <c r="J437" s="573"/>
      <c r="K437" s="574"/>
    </row>
    <row r="438" spans="1:11" ht="12.75">
      <c r="A438" s="122" t="s">
        <v>411</v>
      </c>
      <c r="B438" s="571"/>
      <c r="C438" s="572"/>
      <c r="D438" s="572"/>
      <c r="E438" s="572"/>
      <c r="F438" s="573"/>
      <c r="G438" s="573"/>
      <c r="H438" s="573"/>
      <c r="I438" s="573"/>
      <c r="J438" s="573"/>
      <c r="K438" s="574"/>
    </row>
    <row r="439" spans="1:15" ht="12.75">
      <c r="A439" s="575" t="s">
        <v>90</v>
      </c>
      <c r="B439" s="576"/>
      <c r="C439" s="576"/>
      <c r="D439" s="576"/>
      <c r="E439" s="576"/>
      <c r="F439" s="576"/>
      <c r="G439" s="576"/>
      <c r="H439" s="577"/>
      <c r="I439" s="577"/>
      <c r="J439" s="577"/>
      <c r="K439" s="578"/>
      <c r="L439" s="579"/>
      <c r="M439" s="580"/>
      <c r="N439" s="579"/>
      <c r="O439" s="579"/>
    </row>
    <row r="440" spans="1:11" ht="17.25" customHeight="1">
      <c r="A440" s="584"/>
      <c r="B440" s="582"/>
      <c r="C440" s="631" t="s">
        <v>20</v>
      </c>
      <c r="D440" s="632"/>
      <c r="E440" s="647"/>
      <c r="F440" s="631" t="s">
        <v>60</v>
      </c>
      <c r="G440" s="632"/>
      <c r="H440" s="647"/>
      <c r="I440" s="631" t="s">
        <v>268</v>
      </c>
      <c r="J440" s="632"/>
      <c r="K440" s="647"/>
    </row>
    <row r="441" spans="1:12" ht="11.25">
      <c r="A441" s="588"/>
      <c r="B441" s="574"/>
      <c r="C441" s="603"/>
      <c r="D441" s="636" t="s">
        <v>15</v>
      </c>
      <c r="E441" s="648" t="s">
        <v>15</v>
      </c>
      <c r="F441" s="603"/>
      <c r="G441" s="636" t="s">
        <v>15</v>
      </c>
      <c r="H441" s="648" t="s">
        <v>15</v>
      </c>
      <c r="I441" s="603"/>
      <c r="J441" s="636" t="s">
        <v>15</v>
      </c>
      <c r="K441" s="648" t="s">
        <v>15</v>
      </c>
      <c r="L441" s="652"/>
    </row>
    <row r="442" spans="1:12" ht="11.25" customHeight="1">
      <c r="A442" s="586"/>
      <c r="B442" s="587" t="s">
        <v>496</v>
      </c>
      <c r="C442" s="603"/>
      <c r="D442" s="636" t="s">
        <v>94</v>
      </c>
      <c r="E442" s="648" t="s">
        <v>95</v>
      </c>
      <c r="F442" s="603"/>
      <c r="G442" s="636" t="s">
        <v>94</v>
      </c>
      <c r="H442" s="648" t="s">
        <v>95</v>
      </c>
      <c r="I442" s="603"/>
      <c r="J442" s="636" t="s">
        <v>94</v>
      </c>
      <c r="K442" s="648" t="s">
        <v>95</v>
      </c>
      <c r="L442" s="652"/>
    </row>
    <row r="443" spans="1:12" ht="11.25">
      <c r="A443" s="591"/>
      <c r="B443" s="592"/>
      <c r="C443" s="637" t="s">
        <v>14</v>
      </c>
      <c r="D443" s="638" t="s">
        <v>96</v>
      </c>
      <c r="E443" s="649" t="s">
        <v>96</v>
      </c>
      <c r="F443" s="637" t="s">
        <v>14</v>
      </c>
      <c r="G443" s="638" t="s">
        <v>96</v>
      </c>
      <c r="H443" s="649" t="s">
        <v>96</v>
      </c>
      <c r="I443" s="637" t="s">
        <v>14</v>
      </c>
      <c r="J443" s="638" t="s">
        <v>96</v>
      </c>
      <c r="K443" s="649" t="s">
        <v>96</v>
      </c>
      <c r="L443" s="653"/>
    </row>
    <row r="444" spans="1:11" ht="11.25">
      <c r="A444" s="610" t="s">
        <v>441</v>
      </c>
      <c r="B444" s="573" t="s">
        <v>421</v>
      </c>
      <c r="C444" s="588"/>
      <c r="D444" s="611"/>
      <c r="E444" s="643"/>
      <c r="F444" s="588"/>
      <c r="G444" s="611"/>
      <c r="H444" s="643"/>
      <c r="I444" s="588"/>
      <c r="J444" s="571"/>
      <c r="K444" s="574"/>
    </row>
    <row r="445" spans="1:11" ht="11.25">
      <c r="A445" s="588"/>
      <c r="B445" s="573" t="s">
        <v>416</v>
      </c>
      <c r="C445" s="601">
        <v>36</v>
      </c>
      <c r="D445" s="602">
        <v>0.05970149253731343</v>
      </c>
      <c r="E445" s="628">
        <v>0.06</v>
      </c>
      <c r="F445" s="601">
        <v>3</v>
      </c>
      <c r="G445" s="602">
        <v>0.061224489795918366</v>
      </c>
      <c r="H445" s="628">
        <v>0.061224489795918366</v>
      </c>
      <c r="I445" s="601">
        <v>4</v>
      </c>
      <c r="J445" s="602">
        <v>0.18181818181818182</v>
      </c>
      <c r="K445" s="628">
        <v>0.18181818181818182</v>
      </c>
    </row>
    <row r="446" spans="1:11" ht="11.25">
      <c r="A446" s="588"/>
      <c r="B446" s="573" t="s">
        <v>417</v>
      </c>
      <c r="C446" s="601">
        <v>118</v>
      </c>
      <c r="D446" s="602">
        <v>0.1956882255389718</v>
      </c>
      <c r="E446" s="628">
        <v>0.19666666666666666</v>
      </c>
      <c r="F446" s="601">
        <v>15</v>
      </c>
      <c r="G446" s="602">
        <v>0.30612244897959184</v>
      </c>
      <c r="H446" s="628">
        <v>0.30612244897959184</v>
      </c>
      <c r="I446" s="601">
        <v>4</v>
      </c>
      <c r="J446" s="602">
        <v>0.18181818181818182</v>
      </c>
      <c r="K446" s="628">
        <v>0.18181818181818182</v>
      </c>
    </row>
    <row r="447" spans="1:11" ht="11.25">
      <c r="A447" s="588"/>
      <c r="B447" s="573" t="s">
        <v>418</v>
      </c>
      <c r="C447" s="601">
        <v>245</v>
      </c>
      <c r="D447" s="602">
        <v>0.40630182421227196</v>
      </c>
      <c r="E447" s="628">
        <v>0.4083333333333333</v>
      </c>
      <c r="F447" s="601">
        <v>19</v>
      </c>
      <c r="G447" s="602">
        <v>0.3877551020408163</v>
      </c>
      <c r="H447" s="628">
        <v>0.3877551020408163</v>
      </c>
      <c r="I447" s="601">
        <v>6</v>
      </c>
      <c r="J447" s="602">
        <v>0.2727272727272727</v>
      </c>
      <c r="K447" s="628">
        <v>0.2727272727272727</v>
      </c>
    </row>
    <row r="448" spans="1:11" ht="11.25">
      <c r="A448" s="588"/>
      <c r="B448" s="573" t="s">
        <v>430</v>
      </c>
      <c r="C448" s="601">
        <v>117</v>
      </c>
      <c r="D448" s="602">
        <v>0.19402985074626866</v>
      </c>
      <c r="E448" s="628">
        <v>0.195</v>
      </c>
      <c r="F448" s="601">
        <v>7</v>
      </c>
      <c r="G448" s="602">
        <v>0.14285714285714285</v>
      </c>
      <c r="H448" s="628">
        <v>0.14285714285714285</v>
      </c>
      <c r="I448" s="601">
        <v>4</v>
      </c>
      <c r="J448" s="602">
        <v>0.18181818181818182</v>
      </c>
      <c r="K448" s="628">
        <v>0.18181818181818182</v>
      </c>
    </row>
    <row r="449" spans="1:11" ht="11.25">
      <c r="A449" s="588"/>
      <c r="B449" s="573" t="s">
        <v>432</v>
      </c>
      <c r="C449" s="601">
        <v>84</v>
      </c>
      <c r="D449" s="602">
        <v>0.13930348258706468</v>
      </c>
      <c r="E449" s="628">
        <v>0.14</v>
      </c>
      <c r="F449" s="601">
        <v>5</v>
      </c>
      <c r="G449" s="602">
        <v>0.10204081632653061</v>
      </c>
      <c r="H449" s="628">
        <v>0.10204081632653061</v>
      </c>
      <c r="I449" s="601">
        <v>4</v>
      </c>
      <c r="J449" s="602">
        <v>0.18181818181818182</v>
      </c>
      <c r="K449" s="628">
        <v>0.18181818181818182</v>
      </c>
    </row>
    <row r="450" spans="1:11" ht="11.25">
      <c r="A450" s="605"/>
      <c r="B450" s="606" t="s">
        <v>104</v>
      </c>
      <c r="C450" s="607">
        <v>3</v>
      </c>
      <c r="D450" s="608">
        <v>0.004975124378109453</v>
      </c>
      <c r="E450" s="613" t="s">
        <v>105</v>
      </c>
      <c r="F450" s="607">
        <v>0</v>
      </c>
      <c r="G450" s="608">
        <v>0</v>
      </c>
      <c r="H450" s="613" t="s">
        <v>105</v>
      </c>
      <c r="I450" s="607">
        <v>0</v>
      </c>
      <c r="J450" s="608">
        <v>0</v>
      </c>
      <c r="K450" s="613" t="s">
        <v>105</v>
      </c>
    </row>
    <row r="451" spans="1:11" ht="11.25">
      <c r="A451" s="610" t="s">
        <v>442</v>
      </c>
      <c r="B451" s="573" t="s">
        <v>422</v>
      </c>
      <c r="C451" s="588"/>
      <c r="D451" s="611"/>
      <c r="E451" s="643"/>
      <c r="F451" s="588"/>
      <c r="G451" s="611"/>
      <c r="H451" s="643"/>
      <c r="I451" s="588"/>
      <c r="J451" s="611"/>
      <c r="K451" s="643"/>
    </row>
    <row r="452" spans="1:11" ht="11.25">
      <c r="A452" s="588"/>
      <c r="B452" s="573" t="s">
        <v>416</v>
      </c>
      <c r="C452" s="601">
        <v>60</v>
      </c>
      <c r="D452" s="602">
        <v>0.09950248756218906</v>
      </c>
      <c r="E452" s="628">
        <v>0.1001669449081803</v>
      </c>
      <c r="F452" s="601">
        <v>7</v>
      </c>
      <c r="G452" s="602">
        <v>0.14285714285714285</v>
      </c>
      <c r="H452" s="628">
        <v>0.14285714285714285</v>
      </c>
      <c r="I452" s="601">
        <v>2</v>
      </c>
      <c r="J452" s="602">
        <v>0.09090909090909091</v>
      </c>
      <c r="K452" s="628">
        <v>0.09090909090909091</v>
      </c>
    </row>
    <row r="453" spans="1:11" ht="11.25">
      <c r="A453" s="588"/>
      <c r="B453" s="573" t="s">
        <v>417</v>
      </c>
      <c r="C453" s="601">
        <v>191</v>
      </c>
      <c r="D453" s="602">
        <v>0.3167495854063018</v>
      </c>
      <c r="E453" s="628">
        <v>0.31886477462437396</v>
      </c>
      <c r="F453" s="601">
        <v>19</v>
      </c>
      <c r="G453" s="602">
        <v>0.3877551020408163</v>
      </c>
      <c r="H453" s="628">
        <v>0.3877551020408163</v>
      </c>
      <c r="I453" s="601">
        <v>10</v>
      </c>
      <c r="J453" s="602">
        <v>0.45454545454545453</v>
      </c>
      <c r="K453" s="628">
        <v>0.45454545454545453</v>
      </c>
    </row>
    <row r="454" spans="1:11" ht="11.25">
      <c r="A454" s="588"/>
      <c r="B454" s="573" t="s">
        <v>418</v>
      </c>
      <c r="C454" s="601">
        <v>217</v>
      </c>
      <c r="D454" s="602">
        <v>0.3598673300165838</v>
      </c>
      <c r="E454" s="628">
        <v>0.3622704507512521</v>
      </c>
      <c r="F454" s="601">
        <v>11</v>
      </c>
      <c r="G454" s="602">
        <v>0.22448979591836735</v>
      </c>
      <c r="H454" s="628">
        <v>0.22448979591836735</v>
      </c>
      <c r="I454" s="601">
        <v>7</v>
      </c>
      <c r="J454" s="602">
        <v>0.3181818181818182</v>
      </c>
      <c r="K454" s="628">
        <v>0.3181818181818182</v>
      </c>
    </row>
    <row r="455" spans="1:11" ht="11.25">
      <c r="A455" s="588"/>
      <c r="B455" s="573" t="s">
        <v>430</v>
      </c>
      <c r="C455" s="601">
        <v>88</v>
      </c>
      <c r="D455" s="602">
        <v>0.14593698175787728</v>
      </c>
      <c r="E455" s="628">
        <v>0.14691151919866444</v>
      </c>
      <c r="F455" s="601">
        <v>7</v>
      </c>
      <c r="G455" s="602">
        <v>0.14285714285714285</v>
      </c>
      <c r="H455" s="628">
        <v>0.14285714285714285</v>
      </c>
      <c r="I455" s="601">
        <v>1</v>
      </c>
      <c r="J455" s="602">
        <v>0.045454545454545456</v>
      </c>
      <c r="K455" s="628">
        <v>0.045454545454545456</v>
      </c>
    </row>
    <row r="456" spans="1:11" ht="11.25">
      <c r="A456" s="588"/>
      <c r="B456" s="573" t="s">
        <v>432</v>
      </c>
      <c r="C456" s="601">
        <v>43</v>
      </c>
      <c r="D456" s="602">
        <v>0.07131011608623548</v>
      </c>
      <c r="E456" s="628">
        <v>0.07178631051752922</v>
      </c>
      <c r="F456" s="601">
        <v>5</v>
      </c>
      <c r="G456" s="602">
        <v>0.10204081632653061</v>
      </c>
      <c r="H456" s="628">
        <v>0.10204081632653061</v>
      </c>
      <c r="I456" s="601">
        <v>2</v>
      </c>
      <c r="J456" s="602">
        <v>0.09090909090909091</v>
      </c>
      <c r="K456" s="628">
        <v>0.09090909090909091</v>
      </c>
    </row>
    <row r="457" spans="1:11" ht="11.25">
      <c r="A457" s="605"/>
      <c r="B457" s="606" t="s">
        <v>104</v>
      </c>
      <c r="C457" s="607">
        <v>4</v>
      </c>
      <c r="D457" s="608">
        <v>0.006633499170812604</v>
      </c>
      <c r="E457" s="613" t="s">
        <v>105</v>
      </c>
      <c r="F457" s="607">
        <v>0</v>
      </c>
      <c r="G457" s="608">
        <v>0</v>
      </c>
      <c r="H457" s="613" t="s">
        <v>105</v>
      </c>
      <c r="I457" s="607">
        <v>0</v>
      </c>
      <c r="J457" s="608">
        <v>0</v>
      </c>
      <c r="K457" s="613" t="s">
        <v>105</v>
      </c>
    </row>
    <row r="458" spans="1:11" ht="11.25">
      <c r="A458" s="610" t="s">
        <v>445</v>
      </c>
      <c r="B458" s="573" t="s">
        <v>423</v>
      </c>
      <c r="C458" s="588"/>
      <c r="D458" s="611"/>
      <c r="E458" s="643"/>
      <c r="F458" s="588"/>
      <c r="G458" s="611"/>
      <c r="H458" s="643"/>
      <c r="I458" s="588"/>
      <c r="J458" s="611"/>
      <c r="K458" s="643"/>
    </row>
    <row r="459" spans="1:11" ht="11.25">
      <c r="A459" s="588"/>
      <c r="B459" s="573" t="s">
        <v>416</v>
      </c>
      <c r="C459" s="601">
        <v>77</v>
      </c>
      <c r="D459" s="602">
        <v>0.12769485903814262</v>
      </c>
      <c r="E459" s="628">
        <v>0.12876254180602006</v>
      </c>
      <c r="F459" s="601">
        <v>6</v>
      </c>
      <c r="G459" s="602">
        <v>0.12244897959183673</v>
      </c>
      <c r="H459" s="628">
        <v>0.12244897959183673</v>
      </c>
      <c r="I459" s="601">
        <v>5</v>
      </c>
      <c r="J459" s="602">
        <v>0.22727272727272727</v>
      </c>
      <c r="K459" s="628">
        <v>0.22727272727272727</v>
      </c>
    </row>
    <row r="460" spans="1:11" ht="11.25">
      <c r="A460" s="588"/>
      <c r="B460" s="573" t="s">
        <v>417</v>
      </c>
      <c r="C460" s="601">
        <v>280</v>
      </c>
      <c r="D460" s="602">
        <v>0.46434494195688225</v>
      </c>
      <c r="E460" s="628">
        <v>0.4682274247491639</v>
      </c>
      <c r="F460" s="601">
        <v>18</v>
      </c>
      <c r="G460" s="602">
        <v>0.3673469387755102</v>
      </c>
      <c r="H460" s="628">
        <v>0.3673469387755102</v>
      </c>
      <c r="I460" s="601">
        <v>7</v>
      </c>
      <c r="J460" s="602">
        <v>0.3181818181818182</v>
      </c>
      <c r="K460" s="628">
        <v>0.3181818181818182</v>
      </c>
    </row>
    <row r="461" spans="1:11" ht="11.25">
      <c r="A461" s="588"/>
      <c r="B461" s="573" t="s">
        <v>418</v>
      </c>
      <c r="C461" s="601">
        <v>178</v>
      </c>
      <c r="D461" s="602">
        <v>0.29519071310116085</v>
      </c>
      <c r="E461" s="628">
        <v>0.2976588628762542</v>
      </c>
      <c r="F461" s="601">
        <v>15</v>
      </c>
      <c r="G461" s="602">
        <v>0.30612244897959184</v>
      </c>
      <c r="H461" s="628">
        <v>0.30612244897959184</v>
      </c>
      <c r="I461" s="601">
        <v>7</v>
      </c>
      <c r="J461" s="602">
        <v>0.3181818181818182</v>
      </c>
      <c r="K461" s="628">
        <v>0.3181818181818182</v>
      </c>
    </row>
    <row r="462" spans="1:11" ht="11.25">
      <c r="A462" s="588"/>
      <c r="B462" s="573" t="s">
        <v>430</v>
      </c>
      <c r="C462" s="601">
        <v>52</v>
      </c>
      <c r="D462" s="602">
        <v>0.08623548922056384</v>
      </c>
      <c r="E462" s="628">
        <v>0.08695652173913043</v>
      </c>
      <c r="F462" s="601">
        <v>9</v>
      </c>
      <c r="G462" s="602">
        <v>0.1836734693877551</v>
      </c>
      <c r="H462" s="628">
        <v>0.1836734693877551</v>
      </c>
      <c r="I462" s="601">
        <v>1</v>
      </c>
      <c r="J462" s="602">
        <v>0.045454545454545456</v>
      </c>
      <c r="K462" s="628">
        <v>0.045454545454545456</v>
      </c>
    </row>
    <row r="463" spans="1:11" ht="11.25">
      <c r="A463" s="588"/>
      <c r="B463" s="573" t="s">
        <v>432</v>
      </c>
      <c r="C463" s="601">
        <v>11</v>
      </c>
      <c r="D463" s="602">
        <v>0.01824212271973466</v>
      </c>
      <c r="E463" s="628">
        <v>0.01839464882943144</v>
      </c>
      <c r="F463" s="601">
        <v>1</v>
      </c>
      <c r="G463" s="602">
        <v>0.02040816326530612</v>
      </c>
      <c r="H463" s="628">
        <v>0.02040816326530612</v>
      </c>
      <c r="I463" s="601">
        <v>2</v>
      </c>
      <c r="J463" s="602">
        <v>0.09090909090909091</v>
      </c>
      <c r="K463" s="628">
        <v>0.09090909090909091</v>
      </c>
    </row>
    <row r="464" spans="1:11" ht="11.25">
      <c r="A464" s="605"/>
      <c r="B464" s="606" t="s">
        <v>104</v>
      </c>
      <c r="C464" s="607">
        <v>5</v>
      </c>
      <c r="D464" s="608">
        <v>0.008291873963515755</v>
      </c>
      <c r="E464" s="613" t="s">
        <v>105</v>
      </c>
      <c r="F464" s="607">
        <v>0</v>
      </c>
      <c r="G464" s="608">
        <v>0</v>
      </c>
      <c r="H464" s="613" t="s">
        <v>105</v>
      </c>
      <c r="I464" s="607">
        <v>0</v>
      </c>
      <c r="J464" s="608">
        <v>0</v>
      </c>
      <c r="K464" s="613" t="s">
        <v>105</v>
      </c>
    </row>
    <row r="465" spans="1:11" ht="11.25">
      <c r="A465" s="610" t="s">
        <v>446</v>
      </c>
      <c r="B465" s="573" t="s">
        <v>424</v>
      </c>
      <c r="C465" s="588"/>
      <c r="D465" s="611"/>
      <c r="E465" s="643"/>
      <c r="F465" s="588"/>
      <c r="G465" s="611"/>
      <c r="H465" s="643"/>
      <c r="I465" s="588"/>
      <c r="J465" s="611"/>
      <c r="K465" s="643"/>
    </row>
    <row r="466" spans="1:11" ht="11.25">
      <c r="A466" s="588"/>
      <c r="B466" s="573" t="s">
        <v>416</v>
      </c>
      <c r="C466" s="601">
        <v>116</v>
      </c>
      <c r="D466" s="602">
        <v>0.19237147595356552</v>
      </c>
      <c r="E466" s="628">
        <v>0.19365609348914858</v>
      </c>
      <c r="F466" s="601">
        <v>11</v>
      </c>
      <c r="G466" s="602">
        <v>0.22448979591836735</v>
      </c>
      <c r="H466" s="628">
        <v>0.22448979591836735</v>
      </c>
      <c r="I466" s="601">
        <v>7</v>
      </c>
      <c r="J466" s="602">
        <v>0.3181818181818182</v>
      </c>
      <c r="K466" s="628">
        <v>0.3181818181818182</v>
      </c>
    </row>
    <row r="467" spans="1:11" ht="11.25">
      <c r="A467" s="588"/>
      <c r="B467" s="573" t="s">
        <v>417</v>
      </c>
      <c r="C467" s="601">
        <v>280</v>
      </c>
      <c r="D467" s="602">
        <v>0.46434494195688225</v>
      </c>
      <c r="E467" s="628">
        <v>0.4674457429048414</v>
      </c>
      <c r="F467" s="601">
        <v>21</v>
      </c>
      <c r="G467" s="602">
        <v>0.42857142857142855</v>
      </c>
      <c r="H467" s="628">
        <v>0.42857142857142855</v>
      </c>
      <c r="I467" s="601">
        <v>4</v>
      </c>
      <c r="J467" s="602">
        <v>0.18181818181818182</v>
      </c>
      <c r="K467" s="628">
        <v>0.18181818181818182</v>
      </c>
    </row>
    <row r="468" spans="1:11" ht="11.25">
      <c r="A468" s="588"/>
      <c r="B468" s="573" t="s">
        <v>418</v>
      </c>
      <c r="C468" s="601">
        <v>147</v>
      </c>
      <c r="D468" s="602">
        <v>0.24378109452736318</v>
      </c>
      <c r="E468" s="628">
        <v>0.24540901502504173</v>
      </c>
      <c r="F468" s="601">
        <v>11</v>
      </c>
      <c r="G468" s="602">
        <v>0.22448979591836735</v>
      </c>
      <c r="H468" s="628">
        <v>0.22448979591836735</v>
      </c>
      <c r="I468" s="601">
        <v>7</v>
      </c>
      <c r="J468" s="602">
        <v>0.3181818181818182</v>
      </c>
      <c r="K468" s="628">
        <v>0.3181818181818182</v>
      </c>
    </row>
    <row r="469" spans="1:11" ht="11.25">
      <c r="A469" s="588"/>
      <c r="B469" s="573" t="s">
        <v>430</v>
      </c>
      <c r="C469" s="601">
        <v>44</v>
      </c>
      <c r="D469" s="602">
        <v>0.07296849087893864</v>
      </c>
      <c r="E469" s="628">
        <v>0.07345575959933222</v>
      </c>
      <c r="F469" s="601">
        <v>4</v>
      </c>
      <c r="G469" s="602">
        <v>0.08163265306122448</v>
      </c>
      <c r="H469" s="628">
        <v>0.08163265306122448</v>
      </c>
      <c r="I469" s="601">
        <v>2</v>
      </c>
      <c r="J469" s="602">
        <v>0.09090909090909091</v>
      </c>
      <c r="K469" s="628">
        <v>0.09090909090909091</v>
      </c>
    </row>
    <row r="470" spans="1:11" ht="11.25">
      <c r="A470" s="588"/>
      <c r="B470" s="573" t="s">
        <v>432</v>
      </c>
      <c r="C470" s="601">
        <v>12</v>
      </c>
      <c r="D470" s="602">
        <v>0.01990049751243781</v>
      </c>
      <c r="E470" s="628">
        <v>0.02003338898163606</v>
      </c>
      <c r="F470" s="601">
        <v>2</v>
      </c>
      <c r="G470" s="602">
        <v>0.04081632653061224</v>
      </c>
      <c r="H470" s="628">
        <v>0.04081632653061224</v>
      </c>
      <c r="I470" s="601">
        <v>2</v>
      </c>
      <c r="J470" s="602">
        <v>0.09090909090909091</v>
      </c>
      <c r="K470" s="628">
        <v>0.09090909090909091</v>
      </c>
    </row>
    <row r="471" spans="1:11" ht="11.25">
      <c r="A471" s="605"/>
      <c r="B471" s="606" t="s">
        <v>104</v>
      </c>
      <c r="C471" s="607">
        <v>4</v>
      </c>
      <c r="D471" s="608">
        <v>0.006633499170812604</v>
      </c>
      <c r="E471" s="613" t="s">
        <v>105</v>
      </c>
      <c r="F471" s="607">
        <v>0</v>
      </c>
      <c r="G471" s="608">
        <v>0</v>
      </c>
      <c r="H471" s="613" t="s">
        <v>105</v>
      </c>
      <c r="I471" s="607">
        <v>0</v>
      </c>
      <c r="J471" s="608">
        <v>0</v>
      </c>
      <c r="K471" s="613" t="s">
        <v>105</v>
      </c>
    </row>
    <row r="472" spans="1:11" ht="11.25">
      <c r="A472" s="610" t="s">
        <v>447</v>
      </c>
      <c r="B472" s="573" t="s">
        <v>425</v>
      </c>
      <c r="C472" s="588"/>
      <c r="D472" s="611"/>
      <c r="E472" s="643"/>
      <c r="F472" s="588"/>
      <c r="G472" s="611"/>
      <c r="H472" s="643"/>
      <c r="I472" s="588"/>
      <c r="J472" s="611"/>
      <c r="K472" s="643"/>
    </row>
    <row r="473" spans="1:11" ht="11.25">
      <c r="A473" s="588"/>
      <c r="B473" s="573" t="s">
        <v>416</v>
      </c>
      <c r="C473" s="601">
        <v>103</v>
      </c>
      <c r="D473" s="602">
        <v>0.17081260364842454</v>
      </c>
      <c r="E473" s="628">
        <v>0.17166666666666666</v>
      </c>
      <c r="F473" s="601">
        <v>8</v>
      </c>
      <c r="G473" s="602">
        <v>0.16326530612244897</v>
      </c>
      <c r="H473" s="628">
        <v>0.16326530612244897</v>
      </c>
      <c r="I473" s="601">
        <v>6</v>
      </c>
      <c r="J473" s="602">
        <v>0.2727272727272727</v>
      </c>
      <c r="K473" s="628">
        <v>0.2727272727272727</v>
      </c>
    </row>
    <row r="474" spans="1:11" ht="11.25">
      <c r="A474" s="588"/>
      <c r="B474" s="573" t="s">
        <v>417</v>
      </c>
      <c r="C474" s="601">
        <v>273</v>
      </c>
      <c r="D474" s="602">
        <v>0.4527363184079602</v>
      </c>
      <c r="E474" s="628">
        <v>0.455</v>
      </c>
      <c r="F474" s="601">
        <v>19</v>
      </c>
      <c r="G474" s="602">
        <v>0.3877551020408163</v>
      </c>
      <c r="H474" s="628">
        <v>0.3877551020408163</v>
      </c>
      <c r="I474" s="601">
        <v>7</v>
      </c>
      <c r="J474" s="602">
        <v>0.3181818181818182</v>
      </c>
      <c r="K474" s="628">
        <v>0.3181818181818182</v>
      </c>
    </row>
    <row r="475" spans="1:11" ht="11.25">
      <c r="A475" s="588"/>
      <c r="B475" s="573" t="s">
        <v>418</v>
      </c>
      <c r="C475" s="601">
        <v>166</v>
      </c>
      <c r="D475" s="602">
        <v>0.2752902155887231</v>
      </c>
      <c r="E475" s="628">
        <v>0.27666666666666667</v>
      </c>
      <c r="F475" s="601">
        <v>15</v>
      </c>
      <c r="G475" s="602">
        <v>0.30612244897959184</v>
      </c>
      <c r="H475" s="628">
        <v>0.30612244897959184</v>
      </c>
      <c r="I475" s="601">
        <v>7</v>
      </c>
      <c r="J475" s="602">
        <v>0.3181818181818182</v>
      </c>
      <c r="K475" s="628">
        <v>0.3181818181818182</v>
      </c>
    </row>
    <row r="476" spans="1:11" ht="11.25">
      <c r="A476" s="588"/>
      <c r="B476" s="573" t="s">
        <v>430</v>
      </c>
      <c r="C476" s="601">
        <v>40</v>
      </c>
      <c r="D476" s="602">
        <v>0.06633499170812604</v>
      </c>
      <c r="E476" s="628">
        <v>0.06666666666666667</v>
      </c>
      <c r="F476" s="601">
        <v>6</v>
      </c>
      <c r="G476" s="602">
        <v>0.12244897959183673</v>
      </c>
      <c r="H476" s="628">
        <v>0.12244897959183673</v>
      </c>
      <c r="I476" s="601">
        <v>1</v>
      </c>
      <c r="J476" s="602">
        <v>0.045454545454545456</v>
      </c>
      <c r="K476" s="628">
        <v>0.045454545454545456</v>
      </c>
    </row>
    <row r="477" spans="1:11" ht="11.25">
      <c r="A477" s="588"/>
      <c r="B477" s="573" t="s">
        <v>432</v>
      </c>
      <c r="C477" s="601">
        <v>18</v>
      </c>
      <c r="D477" s="602">
        <v>0.029850746268656716</v>
      </c>
      <c r="E477" s="628">
        <v>0.03</v>
      </c>
      <c r="F477" s="601">
        <v>1</v>
      </c>
      <c r="G477" s="602">
        <v>0.02040816326530612</v>
      </c>
      <c r="H477" s="628">
        <v>0.02040816326530612</v>
      </c>
      <c r="I477" s="601">
        <v>1</v>
      </c>
      <c r="J477" s="602">
        <v>0.045454545454545456</v>
      </c>
      <c r="K477" s="628">
        <v>0.045454545454545456</v>
      </c>
    </row>
    <row r="478" spans="1:11" ht="11.25">
      <c r="A478" s="605"/>
      <c r="B478" s="606" t="s">
        <v>104</v>
      </c>
      <c r="C478" s="607">
        <v>3</v>
      </c>
      <c r="D478" s="608">
        <v>0.004975124378109453</v>
      </c>
      <c r="E478" s="613" t="s">
        <v>105</v>
      </c>
      <c r="F478" s="607">
        <v>0</v>
      </c>
      <c r="G478" s="608">
        <v>0</v>
      </c>
      <c r="H478" s="613" t="s">
        <v>105</v>
      </c>
      <c r="I478" s="607">
        <v>0</v>
      </c>
      <c r="J478" s="608">
        <v>0</v>
      </c>
      <c r="K478" s="613" t="s">
        <v>105</v>
      </c>
    </row>
    <row r="479" spans="1:11" ht="11.25">
      <c r="A479" s="591" t="s">
        <v>494</v>
      </c>
      <c r="B479" s="576"/>
      <c r="C479" s="576"/>
      <c r="D479" s="656"/>
      <c r="E479" s="656"/>
      <c r="F479" s="576"/>
      <c r="G479" s="656"/>
      <c r="H479" s="656"/>
      <c r="I479" s="576"/>
      <c r="J479" s="656"/>
      <c r="K479" s="657"/>
    </row>
    <row r="480" spans="1:11" ht="12.75">
      <c r="A480" s="564" t="s">
        <v>409</v>
      </c>
      <c r="B480" s="565"/>
      <c r="C480" s="566"/>
      <c r="D480" s="566"/>
      <c r="E480" s="566"/>
      <c r="F480" s="567"/>
      <c r="G480" s="567"/>
      <c r="H480" s="567"/>
      <c r="I480" s="567"/>
      <c r="J480" s="567"/>
      <c r="K480" s="568" t="s">
        <v>497</v>
      </c>
    </row>
    <row r="481" spans="1:11" ht="12.75">
      <c r="A481" s="570" t="s">
        <v>388</v>
      </c>
      <c r="B481" s="571"/>
      <c r="C481" s="572"/>
      <c r="D481" s="572"/>
      <c r="E481" s="572"/>
      <c r="F481" s="573"/>
      <c r="G481" s="573"/>
      <c r="H481" s="573"/>
      <c r="I481" s="573"/>
      <c r="J481" s="573"/>
      <c r="K481" s="574"/>
    </row>
    <row r="482" spans="1:11" ht="12.75">
      <c r="A482" s="122" t="s">
        <v>411</v>
      </c>
      <c r="B482" s="571"/>
      <c r="C482" s="572"/>
      <c r="D482" s="572"/>
      <c r="E482" s="572"/>
      <c r="F482" s="573"/>
      <c r="G482" s="573"/>
      <c r="H482" s="573"/>
      <c r="I482" s="573"/>
      <c r="J482" s="573"/>
      <c r="K482" s="574"/>
    </row>
    <row r="483" spans="1:15" ht="12.75">
      <c r="A483" s="575" t="s">
        <v>90</v>
      </c>
      <c r="B483" s="576"/>
      <c r="C483" s="576"/>
      <c r="D483" s="576"/>
      <c r="E483" s="576"/>
      <c r="F483" s="576"/>
      <c r="G483" s="576"/>
      <c r="H483" s="577"/>
      <c r="I483" s="577"/>
      <c r="J483" s="577"/>
      <c r="K483" s="578"/>
      <c r="L483" s="579"/>
      <c r="M483" s="580"/>
      <c r="N483" s="579"/>
      <c r="O483" s="579"/>
    </row>
    <row r="484" spans="1:11" ht="17.25" customHeight="1">
      <c r="A484" s="584"/>
      <c r="B484" s="582"/>
      <c r="C484" s="631" t="s">
        <v>20</v>
      </c>
      <c r="D484" s="632"/>
      <c r="E484" s="647"/>
      <c r="F484" s="631" t="s">
        <v>60</v>
      </c>
      <c r="G484" s="632"/>
      <c r="H484" s="647"/>
      <c r="I484" s="631" t="s">
        <v>268</v>
      </c>
      <c r="J484" s="632"/>
      <c r="K484" s="647"/>
    </row>
    <row r="485" spans="1:12" ht="11.25">
      <c r="A485" s="588"/>
      <c r="B485" s="574"/>
      <c r="C485" s="603"/>
      <c r="D485" s="636" t="s">
        <v>15</v>
      </c>
      <c r="E485" s="648" t="s">
        <v>15</v>
      </c>
      <c r="F485" s="603"/>
      <c r="G485" s="636" t="s">
        <v>15</v>
      </c>
      <c r="H485" s="648" t="s">
        <v>15</v>
      </c>
      <c r="I485" s="603"/>
      <c r="J485" s="636" t="s">
        <v>15</v>
      </c>
      <c r="K485" s="648" t="s">
        <v>15</v>
      </c>
      <c r="L485" s="652"/>
    </row>
    <row r="486" spans="1:12" ht="11.25" customHeight="1">
      <c r="A486" s="586"/>
      <c r="B486" s="587" t="s">
        <v>496</v>
      </c>
      <c r="C486" s="603"/>
      <c r="D486" s="636" t="s">
        <v>94</v>
      </c>
      <c r="E486" s="648" t="s">
        <v>95</v>
      </c>
      <c r="F486" s="603"/>
      <c r="G486" s="636" t="s">
        <v>94</v>
      </c>
      <c r="H486" s="648" t="s">
        <v>95</v>
      </c>
      <c r="I486" s="603"/>
      <c r="J486" s="636" t="s">
        <v>94</v>
      </c>
      <c r="K486" s="648" t="s">
        <v>95</v>
      </c>
      <c r="L486" s="652"/>
    </row>
    <row r="487" spans="1:12" ht="11.25">
      <c r="A487" s="591"/>
      <c r="B487" s="592"/>
      <c r="C487" s="637" t="s">
        <v>14</v>
      </c>
      <c r="D487" s="638" t="s">
        <v>96</v>
      </c>
      <c r="E487" s="649" t="s">
        <v>96</v>
      </c>
      <c r="F487" s="637" t="s">
        <v>14</v>
      </c>
      <c r="G487" s="638" t="s">
        <v>96</v>
      </c>
      <c r="H487" s="649" t="s">
        <v>96</v>
      </c>
      <c r="I487" s="637" t="s">
        <v>14</v>
      </c>
      <c r="J487" s="638" t="s">
        <v>96</v>
      </c>
      <c r="K487" s="649" t="s">
        <v>96</v>
      </c>
      <c r="L487" s="653"/>
    </row>
    <row r="488" spans="1:11" ht="11.25">
      <c r="A488" s="610" t="s">
        <v>448</v>
      </c>
      <c r="B488" s="573" t="s">
        <v>426</v>
      </c>
      <c r="C488" s="588"/>
      <c r="D488" s="611"/>
      <c r="E488" s="643"/>
      <c r="F488" s="588"/>
      <c r="G488" s="611"/>
      <c r="H488" s="643"/>
      <c r="I488" s="588"/>
      <c r="J488" s="571"/>
      <c r="K488" s="574"/>
    </row>
    <row r="489" spans="1:11" ht="11.25">
      <c r="A489" s="588"/>
      <c r="B489" s="573" t="s">
        <v>416</v>
      </c>
      <c r="C489" s="601">
        <v>73</v>
      </c>
      <c r="D489" s="602">
        <v>0.12106135986733002</v>
      </c>
      <c r="E489" s="628">
        <v>0.12166666666666667</v>
      </c>
      <c r="F489" s="601">
        <v>6</v>
      </c>
      <c r="G489" s="602">
        <v>0.12244897959183673</v>
      </c>
      <c r="H489" s="628">
        <v>0.12244897959183673</v>
      </c>
      <c r="I489" s="601">
        <v>3</v>
      </c>
      <c r="J489" s="602">
        <v>0.13636363636363635</v>
      </c>
      <c r="K489" s="628">
        <v>0.13636363636363635</v>
      </c>
    </row>
    <row r="490" spans="1:11" ht="11.25">
      <c r="A490" s="588"/>
      <c r="B490" s="573" t="s">
        <v>417</v>
      </c>
      <c r="C490" s="601">
        <v>206</v>
      </c>
      <c r="D490" s="602">
        <v>0.3416252072968491</v>
      </c>
      <c r="E490" s="628">
        <v>0.3433333333333333</v>
      </c>
      <c r="F490" s="601">
        <v>19</v>
      </c>
      <c r="G490" s="602">
        <v>0.3877551020408163</v>
      </c>
      <c r="H490" s="628">
        <v>0.3877551020408163</v>
      </c>
      <c r="I490" s="601">
        <v>10</v>
      </c>
      <c r="J490" s="602">
        <v>0.45454545454545453</v>
      </c>
      <c r="K490" s="628">
        <v>0.45454545454545453</v>
      </c>
    </row>
    <row r="491" spans="1:11" ht="11.25">
      <c r="A491" s="588"/>
      <c r="B491" s="573" t="s">
        <v>418</v>
      </c>
      <c r="C491" s="601">
        <v>201</v>
      </c>
      <c r="D491" s="602">
        <v>0.3333333333333333</v>
      </c>
      <c r="E491" s="628">
        <v>0.335</v>
      </c>
      <c r="F491" s="601">
        <v>13</v>
      </c>
      <c r="G491" s="602">
        <v>0.2653061224489796</v>
      </c>
      <c r="H491" s="628">
        <v>0.2653061224489796</v>
      </c>
      <c r="I491" s="601">
        <v>5</v>
      </c>
      <c r="J491" s="602">
        <v>0.22727272727272727</v>
      </c>
      <c r="K491" s="628">
        <v>0.22727272727272727</v>
      </c>
    </row>
    <row r="492" spans="1:11" ht="11.25">
      <c r="A492" s="588"/>
      <c r="B492" s="573" t="s">
        <v>430</v>
      </c>
      <c r="C492" s="601">
        <v>88</v>
      </c>
      <c r="D492" s="602">
        <v>0.14593698175787728</v>
      </c>
      <c r="E492" s="628">
        <v>0.14666666666666667</v>
      </c>
      <c r="F492" s="601">
        <v>9</v>
      </c>
      <c r="G492" s="602">
        <v>0.1836734693877551</v>
      </c>
      <c r="H492" s="628">
        <v>0.1836734693877551</v>
      </c>
      <c r="I492" s="601">
        <v>3</v>
      </c>
      <c r="J492" s="602">
        <v>0.13636363636363635</v>
      </c>
      <c r="K492" s="628">
        <v>0.13636363636363635</v>
      </c>
    </row>
    <row r="493" spans="1:11" ht="11.25">
      <c r="A493" s="588"/>
      <c r="B493" s="573" t="s">
        <v>432</v>
      </c>
      <c r="C493" s="601">
        <v>32</v>
      </c>
      <c r="D493" s="602">
        <v>0.05306799336650083</v>
      </c>
      <c r="E493" s="628">
        <v>0.05333333333333334</v>
      </c>
      <c r="F493" s="601">
        <v>2</v>
      </c>
      <c r="G493" s="602">
        <v>0.04081632653061224</v>
      </c>
      <c r="H493" s="628">
        <v>0.04081632653061224</v>
      </c>
      <c r="I493" s="601">
        <v>1</v>
      </c>
      <c r="J493" s="602">
        <v>0.045454545454545456</v>
      </c>
      <c r="K493" s="628">
        <v>0.045454545454545456</v>
      </c>
    </row>
    <row r="494" spans="1:11" ht="11.25">
      <c r="A494" s="605"/>
      <c r="B494" s="606" t="s">
        <v>104</v>
      </c>
      <c r="C494" s="607">
        <v>3</v>
      </c>
      <c r="D494" s="608">
        <v>0.004975124378109453</v>
      </c>
      <c r="E494" s="613" t="s">
        <v>105</v>
      </c>
      <c r="F494" s="607">
        <v>0</v>
      </c>
      <c r="G494" s="608">
        <v>0</v>
      </c>
      <c r="H494" s="613" t="s">
        <v>105</v>
      </c>
      <c r="I494" s="607">
        <v>0</v>
      </c>
      <c r="J494" s="608">
        <v>0</v>
      </c>
      <c r="K494" s="613" t="s">
        <v>105</v>
      </c>
    </row>
    <row r="495" spans="1:11" ht="11.25">
      <c r="A495" s="610" t="s">
        <v>449</v>
      </c>
      <c r="B495" s="573" t="s">
        <v>427</v>
      </c>
      <c r="C495" s="588"/>
      <c r="D495" s="611"/>
      <c r="E495" s="643"/>
      <c r="F495" s="588"/>
      <c r="G495" s="611"/>
      <c r="H495" s="643"/>
      <c r="I495" s="588"/>
      <c r="J495" s="611"/>
      <c r="K495" s="643"/>
    </row>
    <row r="496" spans="1:11" ht="11.25">
      <c r="A496" s="588"/>
      <c r="B496" s="573" t="s">
        <v>416</v>
      </c>
      <c r="C496" s="601">
        <v>118</v>
      </c>
      <c r="D496" s="602">
        <v>0.1956882255389718</v>
      </c>
      <c r="E496" s="628">
        <v>0.19666666666666666</v>
      </c>
      <c r="F496" s="601">
        <v>11</v>
      </c>
      <c r="G496" s="602">
        <v>0.22448979591836735</v>
      </c>
      <c r="H496" s="628">
        <v>0.22448979591836735</v>
      </c>
      <c r="I496" s="601">
        <v>9</v>
      </c>
      <c r="J496" s="602">
        <v>0.4090909090909091</v>
      </c>
      <c r="K496" s="628">
        <v>0.4090909090909091</v>
      </c>
    </row>
    <row r="497" spans="1:11" ht="11.25">
      <c r="A497" s="588"/>
      <c r="B497" s="573" t="s">
        <v>417</v>
      </c>
      <c r="C497" s="601">
        <v>226</v>
      </c>
      <c r="D497" s="602">
        <v>0.3747927031509121</v>
      </c>
      <c r="E497" s="628">
        <v>0.37666666666666665</v>
      </c>
      <c r="F497" s="601">
        <v>25</v>
      </c>
      <c r="G497" s="602">
        <v>0.5102040816326531</v>
      </c>
      <c r="H497" s="628">
        <v>0.5102040816326531</v>
      </c>
      <c r="I497" s="601">
        <v>6</v>
      </c>
      <c r="J497" s="602">
        <v>0.2727272727272727</v>
      </c>
      <c r="K497" s="628">
        <v>0.2727272727272727</v>
      </c>
    </row>
    <row r="498" spans="1:11" ht="11.25">
      <c r="A498" s="588"/>
      <c r="B498" s="573" t="s">
        <v>418</v>
      </c>
      <c r="C498" s="601">
        <v>167</v>
      </c>
      <c r="D498" s="602">
        <v>0.2769485903814262</v>
      </c>
      <c r="E498" s="628">
        <v>0.2783333333333333</v>
      </c>
      <c r="F498" s="601">
        <v>8</v>
      </c>
      <c r="G498" s="602">
        <v>0.16326530612244897</v>
      </c>
      <c r="H498" s="628">
        <v>0.16326530612244897</v>
      </c>
      <c r="I498" s="601">
        <v>3</v>
      </c>
      <c r="J498" s="602">
        <v>0.13636363636363635</v>
      </c>
      <c r="K498" s="628">
        <v>0.13636363636363635</v>
      </c>
    </row>
    <row r="499" spans="1:11" ht="11.25">
      <c r="A499" s="588"/>
      <c r="B499" s="573" t="s">
        <v>430</v>
      </c>
      <c r="C499" s="601">
        <v>61</v>
      </c>
      <c r="D499" s="602">
        <v>0.1011608623548922</v>
      </c>
      <c r="E499" s="628">
        <v>0.10166666666666667</v>
      </c>
      <c r="F499" s="601">
        <v>4</v>
      </c>
      <c r="G499" s="602">
        <v>0.08163265306122448</v>
      </c>
      <c r="H499" s="628">
        <v>0.08163265306122448</v>
      </c>
      <c r="I499" s="601">
        <v>2</v>
      </c>
      <c r="J499" s="602">
        <v>0.09090909090909091</v>
      </c>
      <c r="K499" s="628">
        <v>0.09090909090909091</v>
      </c>
    </row>
    <row r="500" spans="1:11" ht="11.25">
      <c r="A500" s="588"/>
      <c r="B500" s="573" t="s">
        <v>432</v>
      </c>
      <c r="C500" s="601">
        <v>28</v>
      </c>
      <c r="D500" s="602">
        <v>0.04643449419568822</v>
      </c>
      <c r="E500" s="628">
        <v>0.04666666666666667</v>
      </c>
      <c r="F500" s="601">
        <v>1</v>
      </c>
      <c r="G500" s="602">
        <v>0.02040816326530612</v>
      </c>
      <c r="H500" s="628">
        <v>0.02040816326530612</v>
      </c>
      <c r="I500" s="601">
        <v>2</v>
      </c>
      <c r="J500" s="602">
        <v>0.09090909090909091</v>
      </c>
      <c r="K500" s="628">
        <v>0.09090909090909091</v>
      </c>
    </row>
    <row r="501" spans="1:11" ht="11.25">
      <c r="A501" s="605"/>
      <c r="B501" s="606" t="s">
        <v>104</v>
      </c>
      <c r="C501" s="607">
        <v>3</v>
      </c>
      <c r="D501" s="608">
        <v>0.004975124378109453</v>
      </c>
      <c r="E501" s="613" t="s">
        <v>105</v>
      </c>
      <c r="F501" s="607">
        <v>0</v>
      </c>
      <c r="G501" s="608">
        <v>0</v>
      </c>
      <c r="H501" s="613" t="s">
        <v>105</v>
      </c>
      <c r="I501" s="607">
        <v>0</v>
      </c>
      <c r="J501" s="608">
        <v>0</v>
      </c>
      <c r="K501" s="613" t="s">
        <v>105</v>
      </c>
    </row>
    <row r="502" spans="1:11" ht="11.25">
      <c r="A502" s="610" t="s">
        <v>450</v>
      </c>
      <c r="B502" s="573" t="s">
        <v>428</v>
      </c>
      <c r="C502" s="588"/>
      <c r="D502" s="611"/>
      <c r="E502" s="643"/>
      <c r="F502" s="588"/>
      <c r="G502" s="611"/>
      <c r="H502" s="643"/>
      <c r="I502" s="588"/>
      <c r="J502" s="611"/>
      <c r="K502" s="643"/>
    </row>
    <row r="503" spans="1:11" ht="11.25">
      <c r="A503" s="588"/>
      <c r="B503" s="573" t="s">
        <v>416</v>
      </c>
      <c r="C503" s="601">
        <v>127</v>
      </c>
      <c r="D503" s="602">
        <v>0.21061359867330018</v>
      </c>
      <c r="E503" s="628">
        <v>0.2113144758735441</v>
      </c>
      <c r="F503" s="601">
        <v>14</v>
      </c>
      <c r="G503" s="602">
        <v>0.2857142857142857</v>
      </c>
      <c r="H503" s="628">
        <v>0.2857142857142857</v>
      </c>
      <c r="I503" s="601">
        <v>8</v>
      </c>
      <c r="J503" s="602">
        <v>0.36363636363636365</v>
      </c>
      <c r="K503" s="628">
        <v>0.36363636363636365</v>
      </c>
    </row>
    <row r="504" spans="1:11" ht="11.25">
      <c r="A504" s="588"/>
      <c r="B504" s="573" t="s">
        <v>417</v>
      </c>
      <c r="C504" s="601">
        <v>247</v>
      </c>
      <c r="D504" s="602">
        <v>0.4096185737976783</v>
      </c>
      <c r="E504" s="628">
        <v>0.41098169717138106</v>
      </c>
      <c r="F504" s="601">
        <v>19</v>
      </c>
      <c r="G504" s="602">
        <v>0.3877551020408163</v>
      </c>
      <c r="H504" s="628">
        <v>0.3877551020408163</v>
      </c>
      <c r="I504" s="601">
        <v>6</v>
      </c>
      <c r="J504" s="602">
        <v>0.2727272727272727</v>
      </c>
      <c r="K504" s="628">
        <v>0.2727272727272727</v>
      </c>
    </row>
    <row r="505" spans="1:11" ht="11.25">
      <c r="A505" s="588"/>
      <c r="B505" s="573" t="s">
        <v>418</v>
      </c>
      <c r="C505" s="601">
        <v>147</v>
      </c>
      <c r="D505" s="602">
        <v>0.24378109452736318</v>
      </c>
      <c r="E505" s="628">
        <v>0.24459234608985025</v>
      </c>
      <c r="F505" s="601">
        <v>14</v>
      </c>
      <c r="G505" s="602">
        <v>0.2857142857142857</v>
      </c>
      <c r="H505" s="628">
        <v>0.2857142857142857</v>
      </c>
      <c r="I505" s="601">
        <v>6</v>
      </c>
      <c r="J505" s="602">
        <v>0.2727272727272727</v>
      </c>
      <c r="K505" s="628">
        <v>0.2727272727272727</v>
      </c>
    </row>
    <row r="506" spans="1:11" ht="11.25">
      <c r="A506" s="588"/>
      <c r="B506" s="573" t="s">
        <v>430</v>
      </c>
      <c r="C506" s="601">
        <v>63</v>
      </c>
      <c r="D506" s="602">
        <v>0.1044776119402985</v>
      </c>
      <c r="E506" s="628">
        <v>0.1048252911813644</v>
      </c>
      <c r="F506" s="601">
        <v>2</v>
      </c>
      <c r="G506" s="602">
        <v>0.04081632653061224</v>
      </c>
      <c r="H506" s="628">
        <v>0.04081632653061224</v>
      </c>
      <c r="I506" s="601">
        <v>1</v>
      </c>
      <c r="J506" s="602">
        <v>0.045454545454545456</v>
      </c>
      <c r="K506" s="628">
        <v>0.045454545454545456</v>
      </c>
    </row>
    <row r="507" spans="1:11" ht="11.25">
      <c r="A507" s="588"/>
      <c r="B507" s="573" t="s">
        <v>432</v>
      </c>
      <c r="C507" s="601">
        <v>17</v>
      </c>
      <c r="D507" s="602">
        <v>0.028192371475953566</v>
      </c>
      <c r="E507" s="628">
        <v>0.028286189683860232</v>
      </c>
      <c r="F507" s="601">
        <v>0</v>
      </c>
      <c r="G507" s="602">
        <v>0</v>
      </c>
      <c r="H507" s="628">
        <v>0</v>
      </c>
      <c r="I507" s="601">
        <v>1</v>
      </c>
      <c r="J507" s="602">
        <v>0.045454545454545456</v>
      </c>
      <c r="K507" s="628">
        <v>0.045454545454545456</v>
      </c>
    </row>
    <row r="508" spans="1:11" ht="11.25">
      <c r="A508" s="605"/>
      <c r="B508" s="606" t="s">
        <v>104</v>
      </c>
      <c r="C508" s="607">
        <v>2</v>
      </c>
      <c r="D508" s="608">
        <v>0.003316749585406302</v>
      </c>
      <c r="E508" s="613" t="s">
        <v>105</v>
      </c>
      <c r="F508" s="607">
        <v>0</v>
      </c>
      <c r="G508" s="608">
        <v>0</v>
      </c>
      <c r="H508" s="613" t="s">
        <v>105</v>
      </c>
      <c r="I508" s="607">
        <v>0</v>
      </c>
      <c r="J508" s="608">
        <v>0</v>
      </c>
      <c r="K508" s="613" t="s">
        <v>105</v>
      </c>
    </row>
    <row r="509" spans="1:11" ht="11.25">
      <c r="A509" s="610" t="s">
        <v>452</v>
      </c>
      <c r="B509" s="573" t="s">
        <v>490</v>
      </c>
      <c r="C509" s="588"/>
      <c r="D509" s="611"/>
      <c r="E509" s="643"/>
      <c r="F509" s="588"/>
      <c r="G509" s="611"/>
      <c r="H509" s="643"/>
      <c r="I509" s="588"/>
      <c r="J509" s="611"/>
      <c r="K509" s="643"/>
    </row>
    <row r="510" spans="1:11" ht="11.25">
      <c r="A510" s="588"/>
      <c r="B510" s="573" t="s">
        <v>416</v>
      </c>
      <c r="C510" s="601">
        <v>85</v>
      </c>
      <c r="D510" s="602">
        <v>0.14096185737976782</v>
      </c>
      <c r="E510" s="628">
        <v>0.14143094841930118</v>
      </c>
      <c r="F510" s="601">
        <v>5</v>
      </c>
      <c r="G510" s="602">
        <v>0.10204081632653061</v>
      </c>
      <c r="H510" s="628">
        <v>0.10204081632653061</v>
      </c>
      <c r="I510" s="601">
        <v>6</v>
      </c>
      <c r="J510" s="602">
        <v>0.2727272727272727</v>
      </c>
      <c r="K510" s="628">
        <v>0.2727272727272727</v>
      </c>
    </row>
    <row r="511" spans="1:11" ht="11.25">
      <c r="A511" s="588"/>
      <c r="B511" s="573" t="s">
        <v>417</v>
      </c>
      <c r="C511" s="601">
        <v>211</v>
      </c>
      <c r="D511" s="602">
        <v>0.34991708126036486</v>
      </c>
      <c r="E511" s="628">
        <v>0.35108153078202997</v>
      </c>
      <c r="F511" s="601">
        <v>22</v>
      </c>
      <c r="G511" s="602">
        <v>0.4489795918367347</v>
      </c>
      <c r="H511" s="628">
        <v>0.4489795918367347</v>
      </c>
      <c r="I511" s="601">
        <v>5</v>
      </c>
      <c r="J511" s="602">
        <v>0.22727272727272727</v>
      </c>
      <c r="K511" s="628">
        <v>0.22727272727272727</v>
      </c>
    </row>
    <row r="512" spans="1:11" ht="11.25">
      <c r="A512" s="588"/>
      <c r="B512" s="573" t="s">
        <v>418</v>
      </c>
      <c r="C512" s="601">
        <v>187</v>
      </c>
      <c r="D512" s="602">
        <v>0.3101160862354892</v>
      </c>
      <c r="E512" s="628">
        <v>0.31114808652246256</v>
      </c>
      <c r="F512" s="601">
        <v>13</v>
      </c>
      <c r="G512" s="602">
        <v>0.2653061224489796</v>
      </c>
      <c r="H512" s="628">
        <v>0.2653061224489796</v>
      </c>
      <c r="I512" s="601">
        <v>8</v>
      </c>
      <c r="J512" s="602">
        <v>0.36363636363636365</v>
      </c>
      <c r="K512" s="628">
        <v>0.36363636363636365</v>
      </c>
    </row>
    <row r="513" spans="1:11" ht="11.25">
      <c r="A513" s="588"/>
      <c r="B513" s="573" t="s">
        <v>430</v>
      </c>
      <c r="C513" s="601">
        <v>92</v>
      </c>
      <c r="D513" s="602">
        <v>0.15257048092868988</v>
      </c>
      <c r="E513" s="628">
        <v>0.15307820299500832</v>
      </c>
      <c r="F513" s="601">
        <v>6</v>
      </c>
      <c r="G513" s="602">
        <v>0.12244897959183673</v>
      </c>
      <c r="H513" s="628">
        <v>0.12244897959183673</v>
      </c>
      <c r="I513" s="601">
        <v>1</v>
      </c>
      <c r="J513" s="602">
        <v>0.045454545454545456</v>
      </c>
      <c r="K513" s="628">
        <v>0.045454545454545456</v>
      </c>
    </row>
    <row r="514" spans="1:11" ht="11.25">
      <c r="A514" s="588"/>
      <c r="B514" s="573" t="s">
        <v>432</v>
      </c>
      <c r="C514" s="601">
        <v>26</v>
      </c>
      <c r="D514" s="602">
        <v>0.04311774461028192</v>
      </c>
      <c r="E514" s="628">
        <v>0.04326123128119801</v>
      </c>
      <c r="F514" s="601">
        <v>3</v>
      </c>
      <c r="G514" s="602">
        <v>0.061224489795918366</v>
      </c>
      <c r="H514" s="628">
        <v>0.061224489795918366</v>
      </c>
      <c r="I514" s="601">
        <v>2</v>
      </c>
      <c r="J514" s="602">
        <v>0.09090909090909091</v>
      </c>
      <c r="K514" s="628">
        <v>0.09090909090909091</v>
      </c>
    </row>
    <row r="515" spans="1:11" ht="11.25">
      <c r="A515" s="591"/>
      <c r="B515" s="577" t="s">
        <v>104</v>
      </c>
      <c r="C515" s="607">
        <v>2</v>
      </c>
      <c r="D515" s="608">
        <v>0.003316749585406302</v>
      </c>
      <c r="E515" s="613" t="s">
        <v>105</v>
      </c>
      <c r="F515" s="607">
        <v>0</v>
      </c>
      <c r="G515" s="608">
        <v>0</v>
      </c>
      <c r="H515" s="613" t="s">
        <v>105</v>
      </c>
      <c r="I515" s="607">
        <v>0</v>
      </c>
      <c r="J515" s="608">
        <v>0</v>
      </c>
      <c r="K515" s="613" t="s">
        <v>105</v>
      </c>
    </row>
    <row r="516" spans="1:11" ht="11.25">
      <c r="A516" s="620" t="s">
        <v>491</v>
      </c>
      <c r="B516" s="621" t="s">
        <v>454</v>
      </c>
      <c r="C516" s="645"/>
      <c r="D516" s="646"/>
      <c r="E516" s="627"/>
      <c r="F516" s="581"/>
      <c r="G516" s="622"/>
      <c r="H516" s="627"/>
      <c r="I516" s="581"/>
      <c r="J516" s="622"/>
      <c r="K516" s="627"/>
    </row>
    <row r="517" spans="1:11" ht="11.25">
      <c r="A517" s="588"/>
      <c r="B517" s="624" t="s">
        <v>455</v>
      </c>
      <c r="C517" s="601">
        <v>91</v>
      </c>
      <c r="D517" s="602">
        <v>0.15091210613598674</v>
      </c>
      <c r="E517" s="628">
        <v>0.15141430948419302</v>
      </c>
      <c r="F517" s="601">
        <v>10</v>
      </c>
      <c r="G517" s="602">
        <v>0.20408163265306123</v>
      </c>
      <c r="H517" s="628">
        <v>0.20408163265306123</v>
      </c>
      <c r="I517" s="601">
        <v>5</v>
      </c>
      <c r="J517" s="602">
        <v>0.22727272727272727</v>
      </c>
      <c r="K517" s="628">
        <v>0.22727272727272727</v>
      </c>
    </row>
    <row r="518" spans="1:11" ht="11.25">
      <c r="A518" s="588"/>
      <c r="B518" s="624" t="s">
        <v>456</v>
      </c>
      <c r="C518" s="601">
        <v>300</v>
      </c>
      <c r="D518" s="602">
        <v>0.4975124378109453</v>
      </c>
      <c r="E518" s="628">
        <v>0.49916805324459235</v>
      </c>
      <c r="F518" s="601">
        <v>19</v>
      </c>
      <c r="G518" s="602">
        <v>0.3877551020408163</v>
      </c>
      <c r="H518" s="628">
        <v>0.3877551020408163</v>
      </c>
      <c r="I518" s="601">
        <v>13</v>
      </c>
      <c r="J518" s="602">
        <v>0.5909090909090909</v>
      </c>
      <c r="K518" s="628">
        <v>0.5909090909090909</v>
      </c>
    </row>
    <row r="519" spans="1:11" ht="11.25">
      <c r="A519" s="588"/>
      <c r="B519" s="624" t="s">
        <v>457</v>
      </c>
      <c r="C519" s="601">
        <v>148</v>
      </c>
      <c r="D519" s="602">
        <v>0.24543946932006633</v>
      </c>
      <c r="E519" s="628">
        <v>0.24625623960066556</v>
      </c>
      <c r="F519" s="601">
        <v>17</v>
      </c>
      <c r="G519" s="602">
        <v>0.3469387755102041</v>
      </c>
      <c r="H519" s="628">
        <v>0.3469387755102041</v>
      </c>
      <c r="I519" s="601">
        <v>3</v>
      </c>
      <c r="J519" s="602">
        <v>0.13636363636363635</v>
      </c>
      <c r="K519" s="628">
        <v>0.13636363636363635</v>
      </c>
    </row>
    <row r="520" spans="1:11" ht="11.25">
      <c r="A520" s="588"/>
      <c r="B520" s="624" t="s">
        <v>458</v>
      </c>
      <c r="C520" s="601">
        <v>52</v>
      </c>
      <c r="D520" s="602">
        <v>0.08623548922056384</v>
      </c>
      <c r="E520" s="628">
        <v>0.08652246256239601</v>
      </c>
      <c r="F520" s="601">
        <v>1</v>
      </c>
      <c r="G520" s="602">
        <v>0.02040816326530612</v>
      </c>
      <c r="H520" s="628">
        <v>0.02040816326530612</v>
      </c>
      <c r="I520" s="601">
        <v>1</v>
      </c>
      <c r="J520" s="602">
        <v>0.045454545454545456</v>
      </c>
      <c r="K520" s="628">
        <v>0.045454545454545456</v>
      </c>
    </row>
    <row r="521" spans="1:11" ht="11.25">
      <c r="A521" s="588"/>
      <c r="B521" s="624" t="s">
        <v>459</v>
      </c>
      <c r="C521" s="601">
        <v>10</v>
      </c>
      <c r="D521" s="602">
        <v>0.01658374792703151</v>
      </c>
      <c r="E521" s="628">
        <v>0.016638935108153077</v>
      </c>
      <c r="F521" s="601">
        <v>2</v>
      </c>
      <c r="G521" s="602">
        <v>0.04081632653061224</v>
      </c>
      <c r="H521" s="628">
        <v>0.04081632653061224</v>
      </c>
      <c r="I521" s="601">
        <v>0</v>
      </c>
      <c r="J521" s="602">
        <v>0</v>
      </c>
      <c r="K521" s="628">
        <v>0</v>
      </c>
    </row>
    <row r="522" spans="1:11" ht="11.25">
      <c r="A522" s="605"/>
      <c r="B522" s="629" t="s">
        <v>104</v>
      </c>
      <c r="C522" s="607">
        <v>2</v>
      </c>
      <c r="D522" s="608">
        <v>0.003316749585406302</v>
      </c>
      <c r="E522" s="613" t="s">
        <v>105</v>
      </c>
      <c r="F522" s="607">
        <v>0</v>
      </c>
      <c r="G522" s="608">
        <v>0</v>
      </c>
      <c r="H522" s="613" t="s">
        <v>105</v>
      </c>
      <c r="I522" s="607">
        <v>0</v>
      </c>
      <c r="J522" s="608">
        <v>0</v>
      </c>
      <c r="K522" s="613" t="s">
        <v>105</v>
      </c>
    </row>
    <row r="523" spans="1:11" ht="11.25">
      <c r="A523" s="591" t="s">
        <v>494</v>
      </c>
      <c r="B523" s="576"/>
      <c r="C523" s="576"/>
      <c r="D523" s="656"/>
      <c r="E523" s="656"/>
      <c r="F523" s="576"/>
      <c r="G523" s="656"/>
      <c r="H523" s="656"/>
      <c r="I523" s="576"/>
      <c r="J523" s="656"/>
      <c r="K523" s="657"/>
    </row>
    <row r="524" spans="1:11" ht="12.75">
      <c r="A524" s="564" t="s">
        <v>409</v>
      </c>
      <c r="B524" s="565"/>
      <c r="C524" s="566"/>
      <c r="D524" s="566"/>
      <c r="E524" s="566"/>
      <c r="F524" s="567"/>
      <c r="G524" s="567"/>
      <c r="H524" s="567"/>
      <c r="I524" s="567"/>
      <c r="J524" s="567"/>
      <c r="K524" s="568" t="s">
        <v>498</v>
      </c>
    </row>
    <row r="525" spans="1:11" ht="12.75">
      <c r="A525" s="570" t="s">
        <v>388</v>
      </c>
      <c r="B525" s="571"/>
      <c r="C525" s="572"/>
      <c r="D525" s="572"/>
      <c r="E525" s="572"/>
      <c r="F525" s="573"/>
      <c r="G525" s="573"/>
      <c r="H525" s="573"/>
      <c r="I525" s="573"/>
      <c r="J525" s="573"/>
      <c r="K525" s="574"/>
    </row>
    <row r="526" spans="1:11" ht="12.75">
      <c r="A526" s="122" t="s">
        <v>411</v>
      </c>
      <c r="B526" s="571"/>
      <c r="C526" s="572"/>
      <c r="D526" s="572"/>
      <c r="E526" s="572"/>
      <c r="F526" s="573"/>
      <c r="G526" s="573"/>
      <c r="H526" s="573"/>
      <c r="I526" s="573"/>
      <c r="J526" s="573"/>
      <c r="K526" s="574"/>
    </row>
    <row r="527" spans="1:15" ht="12.75">
      <c r="A527" s="575" t="s">
        <v>90</v>
      </c>
      <c r="B527" s="576"/>
      <c r="C527" s="576"/>
      <c r="D527" s="576"/>
      <c r="E527" s="576"/>
      <c r="F527" s="576"/>
      <c r="G527" s="576"/>
      <c r="H527" s="577"/>
      <c r="I527" s="577"/>
      <c r="J527" s="577"/>
      <c r="K527" s="578"/>
      <c r="L527" s="579"/>
      <c r="M527" s="580"/>
      <c r="N527" s="579"/>
      <c r="O527" s="579"/>
    </row>
    <row r="528" spans="1:11" ht="17.25" customHeight="1">
      <c r="A528" s="584"/>
      <c r="B528" s="582"/>
      <c r="C528" s="631" t="s">
        <v>20</v>
      </c>
      <c r="D528" s="632"/>
      <c r="E528" s="647"/>
      <c r="F528" s="631" t="s">
        <v>60</v>
      </c>
      <c r="G528" s="632"/>
      <c r="H528" s="647"/>
      <c r="I528" s="631" t="s">
        <v>268</v>
      </c>
      <c r="J528" s="632"/>
      <c r="K528" s="647"/>
    </row>
    <row r="529" spans="1:12" ht="11.25">
      <c r="A529" s="588"/>
      <c r="B529" s="574"/>
      <c r="C529" s="603"/>
      <c r="D529" s="636" t="s">
        <v>15</v>
      </c>
      <c r="E529" s="648" t="s">
        <v>15</v>
      </c>
      <c r="F529" s="603"/>
      <c r="G529" s="636" t="s">
        <v>15</v>
      </c>
      <c r="H529" s="648" t="s">
        <v>15</v>
      </c>
      <c r="I529" s="603"/>
      <c r="J529" s="636" t="s">
        <v>15</v>
      </c>
      <c r="K529" s="648" t="s">
        <v>15</v>
      </c>
      <c r="L529" s="652"/>
    </row>
    <row r="530" spans="1:12" ht="11.25" customHeight="1">
      <c r="A530" s="586"/>
      <c r="B530" s="587" t="s">
        <v>496</v>
      </c>
      <c r="C530" s="603"/>
      <c r="D530" s="636" t="s">
        <v>94</v>
      </c>
      <c r="E530" s="648" t="s">
        <v>95</v>
      </c>
      <c r="F530" s="603"/>
      <c r="G530" s="636" t="s">
        <v>94</v>
      </c>
      <c r="H530" s="648" t="s">
        <v>95</v>
      </c>
      <c r="I530" s="603"/>
      <c r="J530" s="636" t="s">
        <v>94</v>
      </c>
      <c r="K530" s="648" t="s">
        <v>95</v>
      </c>
      <c r="L530" s="652"/>
    </row>
    <row r="531" spans="1:12" ht="11.25">
      <c r="A531" s="591"/>
      <c r="B531" s="592"/>
      <c r="C531" s="637" t="s">
        <v>14</v>
      </c>
      <c r="D531" s="638" t="s">
        <v>96</v>
      </c>
      <c r="E531" s="649" t="s">
        <v>96</v>
      </c>
      <c r="F531" s="637" t="s">
        <v>14</v>
      </c>
      <c r="G531" s="638" t="s">
        <v>96</v>
      </c>
      <c r="H531" s="649" t="s">
        <v>96</v>
      </c>
      <c r="I531" s="637" t="s">
        <v>14</v>
      </c>
      <c r="J531" s="638" t="s">
        <v>96</v>
      </c>
      <c r="K531" s="649" t="s">
        <v>96</v>
      </c>
      <c r="L531" s="653"/>
    </row>
    <row r="532" spans="1:11" ht="11.25">
      <c r="A532" s="620" t="s">
        <v>460</v>
      </c>
      <c r="B532" s="621" t="s">
        <v>461</v>
      </c>
      <c r="C532" s="581"/>
      <c r="D532" s="622"/>
      <c r="E532" s="627"/>
      <c r="F532" s="584"/>
      <c r="G532" s="644"/>
      <c r="H532" s="658"/>
      <c r="I532" s="584"/>
      <c r="J532" s="565"/>
      <c r="K532" s="582"/>
    </row>
    <row r="533" spans="1:11" ht="11.25">
      <c r="A533" s="603" t="s">
        <v>414</v>
      </c>
      <c r="B533" s="624" t="s">
        <v>462</v>
      </c>
      <c r="C533" s="601"/>
      <c r="D533" s="602"/>
      <c r="E533" s="590"/>
      <c r="F533" s="588"/>
      <c r="G533" s="571"/>
      <c r="H533" s="574"/>
      <c r="I533" s="588"/>
      <c r="J533" s="571"/>
      <c r="K533" s="574"/>
    </row>
    <row r="534" spans="1:11" ht="11.25">
      <c r="A534" s="588"/>
      <c r="B534" s="624" t="s">
        <v>463</v>
      </c>
      <c r="C534" s="601">
        <v>340</v>
      </c>
      <c r="D534" s="602">
        <v>0.5638474295190713</v>
      </c>
      <c r="E534" s="628">
        <v>0.5657237936772047</v>
      </c>
      <c r="F534" s="601">
        <v>32</v>
      </c>
      <c r="G534" s="602">
        <v>0.6530612244897959</v>
      </c>
      <c r="H534" s="628">
        <v>0.6530612244897959</v>
      </c>
      <c r="I534" s="601">
        <v>17</v>
      </c>
      <c r="J534" s="602">
        <v>0.7727272727272727</v>
      </c>
      <c r="K534" s="628">
        <v>0.7727272727272727</v>
      </c>
    </row>
    <row r="535" spans="1:11" ht="11.25">
      <c r="A535" s="588"/>
      <c r="B535" s="624" t="s">
        <v>466</v>
      </c>
      <c r="C535" s="601">
        <v>163</v>
      </c>
      <c r="D535" s="602">
        <v>0.2703150912106136</v>
      </c>
      <c r="E535" s="628">
        <v>0.27121464226289516</v>
      </c>
      <c r="F535" s="601">
        <v>11</v>
      </c>
      <c r="G535" s="602">
        <v>0.22448979591836735</v>
      </c>
      <c r="H535" s="628">
        <v>0.22448979591836735</v>
      </c>
      <c r="I535" s="601">
        <v>3</v>
      </c>
      <c r="J535" s="602">
        <v>0.13636363636363635</v>
      </c>
      <c r="K535" s="628">
        <v>0.13636363636363635</v>
      </c>
    </row>
    <row r="536" spans="1:11" ht="11.25">
      <c r="A536" s="588"/>
      <c r="B536" s="624" t="s">
        <v>467</v>
      </c>
      <c r="C536" s="601">
        <v>66</v>
      </c>
      <c r="D536" s="602">
        <v>0.10945273631840796</v>
      </c>
      <c r="E536" s="628">
        <v>0.10981697171381032</v>
      </c>
      <c r="F536" s="601">
        <v>3</v>
      </c>
      <c r="G536" s="602">
        <v>0.061224489795918366</v>
      </c>
      <c r="H536" s="628">
        <v>0.061224489795918366</v>
      </c>
      <c r="I536" s="601">
        <v>1</v>
      </c>
      <c r="J536" s="602">
        <v>0.045454545454545456</v>
      </c>
      <c r="K536" s="628">
        <v>0.045454545454545456</v>
      </c>
    </row>
    <row r="537" spans="1:11" ht="11.25">
      <c r="A537" s="588"/>
      <c r="B537" s="573" t="s">
        <v>468</v>
      </c>
      <c r="C537" s="601">
        <v>32</v>
      </c>
      <c r="D537" s="602">
        <v>0.05306799336650083</v>
      </c>
      <c r="E537" s="628">
        <v>0.05324459234608985</v>
      </c>
      <c r="F537" s="601">
        <v>3</v>
      </c>
      <c r="G537" s="602">
        <v>0.061224489795918366</v>
      </c>
      <c r="H537" s="628">
        <v>0.061224489795918366</v>
      </c>
      <c r="I537" s="601">
        <v>1</v>
      </c>
      <c r="J537" s="602">
        <v>0.045454545454545456</v>
      </c>
      <c r="K537" s="628">
        <v>0.045454545454545456</v>
      </c>
    </row>
    <row r="538" spans="1:11" ht="11.25">
      <c r="A538" s="605"/>
      <c r="B538" s="606" t="s">
        <v>104</v>
      </c>
      <c r="C538" s="607">
        <v>2</v>
      </c>
      <c r="D538" s="608">
        <v>0.003316749585406302</v>
      </c>
      <c r="E538" s="613" t="s">
        <v>105</v>
      </c>
      <c r="F538" s="607">
        <v>0</v>
      </c>
      <c r="G538" s="608">
        <v>0</v>
      </c>
      <c r="H538" s="613" t="s">
        <v>105</v>
      </c>
      <c r="I538" s="607">
        <v>0</v>
      </c>
      <c r="J538" s="608">
        <v>0</v>
      </c>
      <c r="K538" s="613" t="s">
        <v>105</v>
      </c>
    </row>
    <row r="539" spans="1:11" ht="11.25">
      <c r="A539" s="603" t="s">
        <v>435</v>
      </c>
      <c r="B539" s="624" t="s">
        <v>464</v>
      </c>
      <c r="C539" s="601"/>
      <c r="D539" s="602"/>
      <c r="E539" s="630"/>
      <c r="F539" s="588"/>
      <c r="G539" s="611"/>
      <c r="H539" s="643"/>
      <c r="I539" s="588"/>
      <c r="J539" s="611"/>
      <c r="K539" s="643"/>
    </row>
    <row r="540" spans="1:11" ht="11.25">
      <c r="A540" s="588"/>
      <c r="B540" s="624" t="s">
        <v>463</v>
      </c>
      <c r="C540" s="601">
        <v>157</v>
      </c>
      <c r="D540" s="602">
        <v>0.2603648424543947</v>
      </c>
      <c r="E540" s="628">
        <v>0.26166666666666666</v>
      </c>
      <c r="F540" s="588">
        <v>22</v>
      </c>
      <c r="G540" s="602">
        <v>0.4489795918367347</v>
      </c>
      <c r="H540" s="628">
        <v>0.4489795918367347</v>
      </c>
      <c r="I540" s="588">
        <v>6</v>
      </c>
      <c r="J540" s="602">
        <v>0.2727272727272727</v>
      </c>
      <c r="K540" s="628">
        <v>0.2727272727272727</v>
      </c>
    </row>
    <row r="541" spans="1:11" ht="11.25">
      <c r="A541" s="588"/>
      <c r="B541" s="624" t="s">
        <v>466</v>
      </c>
      <c r="C541" s="601">
        <v>236</v>
      </c>
      <c r="D541" s="602">
        <v>0.3913764510779436</v>
      </c>
      <c r="E541" s="628">
        <v>0.3933333333333333</v>
      </c>
      <c r="F541" s="601">
        <v>14</v>
      </c>
      <c r="G541" s="602">
        <v>0.2857142857142857</v>
      </c>
      <c r="H541" s="628">
        <v>0.2857142857142857</v>
      </c>
      <c r="I541" s="601">
        <v>8</v>
      </c>
      <c r="J541" s="602">
        <v>0.36363636363636365</v>
      </c>
      <c r="K541" s="628">
        <v>0.36363636363636365</v>
      </c>
    </row>
    <row r="542" spans="1:11" ht="11.25">
      <c r="A542" s="588"/>
      <c r="B542" s="624" t="s">
        <v>467</v>
      </c>
      <c r="C542" s="601">
        <v>142</v>
      </c>
      <c r="D542" s="602">
        <v>0.23548922056384744</v>
      </c>
      <c r="E542" s="628">
        <v>0.23666666666666666</v>
      </c>
      <c r="F542" s="601">
        <v>10</v>
      </c>
      <c r="G542" s="602">
        <v>0.20408163265306123</v>
      </c>
      <c r="H542" s="628">
        <v>0.20408163265306123</v>
      </c>
      <c r="I542" s="601">
        <v>5</v>
      </c>
      <c r="J542" s="602">
        <v>0.22727272727272727</v>
      </c>
      <c r="K542" s="628">
        <v>0.22727272727272727</v>
      </c>
    </row>
    <row r="543" spans="1:11" ht="11.25">
      <c r="A543" s="588"/>
      <c r="B543" s="573" t="s">
        <v>468</v>
      </c>
      <c r="C543" s="601">
        <v>65</v>
      </c>
      <c r="D543" s="602">
        <v>0.1077943615257048</v>
      </c>
      <c r="E543" s="628">
        <v>0.10833333333333334</v>
      </c>
      <c r="F543" s="601">
        <v>3</v>
      </c>
      <c r="G543" s="602">
        <v>0.061224489795918366</v>
      </c>
      <c r="H543" s="628">
        <v>0.061224489795918366</v>
      </c>
      <c r="I543" s="601">
        <v>3</v>
      </c>
      <c r="J543" s="602">
        <v>0.13636363636363635</v>
      </c>
      <c r="K543" s="628">
        <v>0.13636363636363635</v>
      </c>
    </row>
    <row r="544" spans="1:11" ht="11.25">
      <c r="A544" s="605"/>
      <c r="B544" s="606" t="s">
        <v>104</v>
      </c>
      <c r="C544" s="607">
        <v>3</v>
      </c>
      <c r="D544" s="608">
        <v>0.004975124378109453</v>
      </c>
      <c r="E544" s="613" t="s">
        <v>105</v>
      </c>
      <c r="F544" s="607">
        <v>0</v>
      </c>
      <c r="G544" s="608">
        <v>0</v>
      </c>
      <c r="H544" s="613" t="s">
        <v>105</v>
      </c>
      <c r="I544" s="607">
        <v>0</v>
      </c>
      <c r="J544" s="608">
        <v>0</v>
      </c>
      <c r="K544" s="613" t="s">
        <v>105</v>
      </c>
    </row>
    <row r="545" spans="1:11" ht="11.25">
      <c r="A545" s="603" t="s">
        <v>438</v>
      </c>
      <c r="B545" s="624" t="s">
        <v>465</v>
      </c>
      <c r="C545" s="601"/>
      <c r="D545" s="602"/>
      <c r="E545" s="630"/>
      <c r="F545" s="588"/>
      <c r="G545" s="611"/>
      <c r="H545" s="643"/>
      <c r="I545" s="588"/>
      <c r="J545" s="611"/>
      <c r="K545" s="643"/>
    </row>
    <row r="546" spans="1:11" ht="11.25">
      <c r="A546" s="588"/>
      <c r="B546" s="624" t="s">
        <v>463</v>
      </c>
      <c r="C546" s="601">
        <v>362</v>
      </c>
      <c r="D546" s="602">
        <v>0.6003316749585407</v>
      </c>
      <c r="E546" s="628">
        <v>0.6023294509151415</v>
      </c>
      <c r="F546" s="588">
        <v>32</v>
      </c>
      <c r="G546" s="602">
        <v>0.6530612244897959</v>
      </c>
      <c r="H546" s="628">
        <v>0.6530612244897959</v>
      </c>
      <c r="I546" s="588">
        <v>13</v>
      </c>
      <c r="J546" s="602">
        <v>0.5909090909090909</v>
      </c>
      <c r="K546" s="628">
        <v>0.6190476190476191</v>
      </c>
    </row>
    <row r="547" spans="1:11" ht="11.25">
      <c r="A547" s="588"/>
      <c r="B547" s="624" t="s">
        <v>466</v>
      </c>
      <c r="C547" s="601">
        <v>156</v>
      </c>
      <c r="D547" s="602">
        <v>0.25870646766169153</v>
      </c>
      <c r="E547" s="628">
        <v>0.259567387687188</v>
      </c>
      <c r="F547" s="601">
        <v>9</v>
      </c>
      <c r="G547" s="602">
        <v>0.1836734693877551</v>
      </c>
      <c r="H547" s="628">
        <v>0.1836734693877551</v>
      </c>
      <c r="I547" s="601">
        <v>6</v>
      </c>
      <c r="J547" s="602">
        <v>0.2727272727272727</v>
      </c>
      <c r="K547" s="628">
        <v>0.2857142857142857</v>
      </c>
    </row>
    <row r="548" spans="1:11" ht="11.25">
      <c r="A548" s="588"/>
      <c r="B548" s="624" t="s">
        <v>467</v>
      </c>
      <c r="C548" s="601">
        <v>46</v>
      </c>
      <c r="D548" s="602">
        <v>0.07628524046434494</v>
      </c>
      <c r="E548" s="628">
        <v>0.07653910149750416</v>
      </c>
      <c r="F548" s="601">
        <v>5</v>
      </c>
      <c r="G548" s="602">
        <v>0.10204081632653061</v>
      </c>
      <c r="H548" s="628">
        <v>0.10204081632653061</v>
      </c>
      <c r="I548" s="601">
        <v>2</v>
      </c>
      <c r="J548" s="602">
        <v>0.09090909090909091</v>
      </c>
      <c r="K548" s="628">
        <v>0.09523809523809523</v>
      </c>
    </row>
    <row r="549" spans="1:11" ht="11.25">
      <c r="A549" s="588"/>
      <c r="B549" s="573" t="s">
        <v>468</v>
      </c>
      <c r="C549" s="601">
        <v>37</v>
      </c>
      <c r="D549" s="602">
        <v>0.06135986733001658</v>
      </c>
      <c r="E549" s="628">
        <v>0.06156405990016639</v>
      </c>
      <c r="F549" s="601">
        <v>3</v>
      </c>
      <c r="G549" s="602">
        <v>0.061224489795918366</v>
      </c>
      <c r="H549" s="628">
        <v>0.061224489795918366</v>
      </c>
      <c r="I549" s="601">
        <v>0</v>
      </c>
      <c r="J549" s="602">
        <v>0</v>
      </c>
      <c r="K549" s="628">
        <v>0</v>
      </c>
    </row>
    <row r="550" spans="1:11" ht="11.25">
      <c r="A550" s="588"/>
      <c r="B550" s="606" t="s">
        <v>104</v>
      </c>
      <c r="C550" s="617">
        <v>2</v>
      </c>
      <c r="D550" s="608">
        <v>0.003316749585406302</v>
      </c>
      <c r="E550" s="613" t="s">
        <v>105</v>
      </c>
      <c r="F550" s="601">
        <v>0</v>
      </c>
      <c r="G550" s="602">
        <v>0</v>
      </c>
      <c r="H550" s="628" t="s">
        <v>105</v>
      </c>
      <c r="I550" s="601">
        <v>1</v>
      </c>
      <c r="J550" s="602">
        <v>0.045454545454545456</v>
      </c>
      <c r="K550" s="628" t="s">
        <v>105</v>
      </c>
    </row>
    <row r="551" spans="1:11" ht="11.25">
      <c r="A551" s="620" t="s">
        <v>344</v>
      </c>
      <c r="B551" s="621" t="s">
        <v>345</v>
      </c>
      <c r="C551" s="567"/>
      <c r="D551" s="622"/>
      <c r="E551" s="627"/>
      <c r="F551" s="584"/>
      <c r="G551" s="644"/>
      <c r="H551" s="658"/>
      <c r="I551" s="584"/>
      <c r="J551" s="644"/>
      <c r="K551" s="658"/>
    </row>
    <row r="552" spans="1:11" ht="11.25">
      <c r="A552" s="588"/>
      <c r="B552" s="626" t="s">
        <v>346</v>
      </c>
      <c r="C552" s="573"/>
      <c r="D552" s="602"/>
      <c r="E552" s="590"/>
      <c r="F552" s="588"/>
      <c r="G552" s="571"/>
      <c r="H552" s="574"/>
      <c r="I552" s="588"/>
      <c r="J552" s="571"/>
      <c r="K552" s="574"/>
    </row>
    <row r="553" spans="1:11" ht="11.25">
      <c r="A553" s="588"/>
      <c r="B553" s="624" t="s">
        <v>347</v>
      </c>
      <c r="C553" s="573">
        <v>57</v>
      </c>
      <c r="D553" s="602">
        <v>0.0945273631840796</v>
      </c>
      <c r="E553" s="628">
        <v>0.09515859766277128</v>
      </c>
      <c r="F553" s="601">
        <v>3</v>
      </c>
      <c r="G553" s="602">
        <v>0.061224489795918366</v>
      </c>
      <c r="H553" s="628">
        <v>0.0625</v>
      </c>
      <c r="I553" s="601">
        <v>1</v>
      </c>
      <c r="J553" s="602">
        <v>0.045454545454545456</v>
      </c>
      <c r="K553" s="628">
        <v>0.045454545454545456</v>
      </c>
    </row>
    <row r="554" spans="1:11" ht="11.25">
      <c r="A554" s="588"/>
      <c r="B554" s="624" t="s">
        <v>348</v>
      </c>
      <c r="C554" s="573">
        <v>203</v>
      </c>
      <c r="D554" s="602">
        <v>0.33665008291873966</v>
      </c>
      <c r="E554" s="628">
        <v>0.33889816360601</v>
      </c>
      <c r="F554" s="601">
        <v>17</v>
      </c>
      <c r="G554" s="602">
        <v>0.3469387755102041</v>
      </c>
      <c r="H554" s="628">
        <v>0.3541666666666667</v>
      </c>
      <c r="I554" s="601">
        <v>9</v>
      </c>
      <c r="J554" s="602">
        <v>0.4090909090909091</v>
      </c>
      <c r="K554" s="628">
        <v>0.4090909090909091</v>
      </c>
    </row>
    <row r="555" spans="1:11" ht="11.25">
      <c r="A555" s="588"/>
      <c r="B555" s="624" t="s">
        <v>349</v>
      </c>
      <c r="C555" s="573">
        <v>291</v>
      </c>
      <c r="D555" s="602">
        <v>0.48258706467661694</v>
      </c>
      <c r="E555" s="628">
        <v>0.48580968280467446</v>
      </c>
      <c r="F555" s="601">
        <v>23</v>
      </c>
      <c r="G555" s="602">
        <v>0.46938775510204084</v>
      </c>
      <c r="H555" s="628">
        <v>0.4791666666666667</v>
      </c>
      <c r="I555" s="601">
        <v>10</v>
      </c>
      <c r="J555" s="602">
        <v>0.45454545454545453</v>
      </c>
      <c r="K555" s="628">
        <v>0.45454545454545453</v>
      </c>
    </row>
    <row r="556" spans="1:11" ht="11.25">
      <c r="A556" s="588"/>
      <c r="B556" s="624" t="s">
        <v>350</v>
      </c>
      <c r="C556" s="573">
        <v>41</v>
      </c>
      <c r="D556" s="602">
        <v>0.06799336650082918</v>
      </c>
      <c r="E556" s="628">
        <v>0.06844741235392321</v>
      </c>
      <c r="F556" s="601">
        <v>4</v>
      </c>
      <c r="G556" s="602">
        <v>0.08163265306122448</v>
      </c>
      <c r="H556" s="628">
        <v>0.08333333333333333</v>
      </c>
      <c r="I556" s="601">
        <v>2</v>
      </c>
      <c r="J556" s="602">
        <v>0.09090909090909091</v>
      </c>
      <c r="K556" s="628">
        <v>0.09090909090909091</v>
      </c>
    </row>
    <row r="557" spans="1:11" ht="11.25">
      <c r="A557" s="588"/>
      <c r="B557" s="624" t="s">
        <v>351</v>
      </c>
      <c r="C557" s="573">
        <v>7</v>
      </c>
      <c r="D557" s="602">
        <v>0.011608623548922056</v>
      </c>
      <c r="E557" s="628">
        <v>0.011686143572621035</v>
      </c>
      <c r="F557" s="601">
        <v>1</v>
      </c>
      <c r="G557" s="602">
        <v>0.02040816326530612</v>
      </c>
      <c r="H557" s="628">
        <v>0.020833333333333332</v>
      </c>
      <c r="I557" s="601">
        <v>0</v>
      </c>
      <c r="J557" s="602">
        <v>0</v>
      </c>
      <c r="K557" s="628">
        <v>0</v>
      </c>
    </row>
    <row r="558" spans="1:11" ht="11.25">
      <c r="A558" s="591"/>
      <c r="B558" s="578" t="s">
        <v>104</v>
      </c>
      <c r="C558" s="577">
        <v>4</v>
      </c>
      <c r="D558" s="618">
        <v>0.006633499170812604</v>
      </c>
      <c r="E558" s="613" t="s">
        <v>105</v>
      </c>
      <c r="F558" s="617">
        <v>1</v>
      </c>
      <c r="G558" s="618">
        <v>0.02040816326530612</v>
      </c>
      <c r="H558" s="619" t="s">
        <v>105</v>
      </c>
      <c r="I558" s="617">
        <v>0</v>
      </c>
      <c r="J558" s="618">
        <v>0</v>
      </c>
      <c r="K558" s="619" t="s">
        <v>105</v>
      </c>
    </row>
    <row r="559" spans="1:11" ht="11.25">
      <c r="A559" s="620" t="s">
        <v>479</v>
      </c>
      <c r="B559" s="621" t="s">
        <v>480</v>
      </c>
      <c r="C559" s="567"/>
      <c r="D559" s="622"/>
      <c r="E559" s="627"/>
      <c r="F559" s="567"/>
      <c r="G559" s="622"/>
      <c r="H559" s="627"/>
      <c r="I559" s="567"/>
      <c r="J559" s="622"/>
      <c r="K559" s="627"/>
    </row>
    <row r="560" spans="1:11" ht="10.5" customHeight="1">
      <c r="A560" s="603" t="s">
        <v>414</v>
      </c>
      <c r="B560" s="624" t="s">
        <v>471</v>
      </c>
      <c r="C560" s="573"/>
      <c r="D560" s="602"/>
      <c r="E560" s="590"/>
      <c r="F560" s="573"/>
      <c r="G560" s="602"/>
      <c r="H560" s="590"/>
      <c r="I560" s="573"/>
      <c r="J560" s="602"/>
      <c r="K560" s="590"/>
    </row>
    <row r="561" spans="1:11" ht="10.5" customHeight="1">
      <c r="A561" s="588"/>
      <c r="B561" s="624" t="s">
        <v>481</v>
      </c>
      <c r="C561" s="573">
        <v>171</v>
      </c>
      <c r="D561" s="602">
        <v>0.2835820895522388</v>
      </c>
      <c r="E561" s="628">
        <v>0.285</v>
      </c>
      <c r="F561" s="573">
        <v>20</v>
      </c>
      <c r="G561" s="602">
        <v>0.40816326530612246</v>
      </c>
      <c r="H561" s="628">
        <v>0.4166666666666667</v>
      </c>
      <c r="I561" s="573">
        <v>7</v>
      </c>
      <c r="J561" s="602">
        <v>0.3181818181818182</v>
      </c>
      <c r="K561" s="628">
        <v>0.3181818181818182</v>
      </c>
    </row>
    <row r="562" spans="1:11" ht="10.5" customHeight="1">
      <c r="A562" s="588"/>
      <c r="B562" s="624" t="s">
        <v>482</v>
      </c>
      <c r="C562" s="573">
        <v>211</v>
      </c>
      <c r="D562" s="602">
        <v>0.34991708126036486</v>
      </c>
      <c r="E562" s="628">
        <v>0.3516666666666667</v>
      </c>
      <c r="F562" s="573">
        <v>19</v>
      </c>
      <c r="G562" s="602">
        <v>0.3877551020408163</v>
      </c>
      <c r="H562" s="628">
        <v>0.3958333333333333</v>
      </c>
      <c r="I562" s="573">
        <v>6</v>
      </c>
      <c r="J562" s="602">
        <v>0.2727272727272727</v>
      </c>
      <c r="K562" s="628">
        <v>0.2727272727272727</v>
      </c>
    </row>
    <row r="563" spans="1:11" ht="10.5" customHeight="1">
      <c r="A563" s="588"/>
      <c r="B563" s="624" t="s">
        <v>483</v>
      </c>
      <c r="C563" s="573">
        <v>218</v>
      </c>
      <c r="D563" s="602">
        <v>0.3615257048092869</v>
      </c>
      <c r="E563" s="628">
        <v>0.36333333333333334</v>
      </c>
      <c r="F563" s="573">
        <v>9</v>
      </c>
      <c r="G563" s="602">
        <v>0.1836734693877551</v>
      </c>
      <c r="H563" s="628">
        <v>0.1875</v>
      </c>
      <c r="I563" s="573">
        <v>9</v>
      </c>
      <c r="J563" s="602">
        <v>0.4090909090909091</v>
      </c>
      <c r="K563" s="628">
        <v>0.4090909090909091</v>
      </c>
    </row>
    <row r="564" spans="1:11" ht="10.5" customHeight="1">
      <c r="A564" s="605"/>
      <c r="B564" s="629" t="s">
        <v>104</v>
      </c>
      <c r="C564" s="606">
        <v>3</v>
      </c>
      <c r="D564" s="608">
        <v>0.004975124378109453</v>
      </c>
      <c r="E564" s="613" t="s">
        <v>105</v>
      </c>
      <c r="F564" s="606">
        <v>1</v>
      </c>
      <c r="G564" s="608">
        <v>0.02040816326530612</v>
      </c>
      <c r="H564" s="613" t="s">
        <v>105</v>
      </c>
      <c r="I564" s="606">
        <v>0</v>
      </c>
      <c r="J564" s="608">
        <v>0</v>
      </c>
      <c r="K564" s="613" t="s">
        <v>105</v>
      </c>
    </row>
    <row r="565" spans="1:11" ht="11.25">
      <c r="A565" s="603" t="s">
        <v>435</v>
      </c>
      <c r="B565" s="624" t="s">
        <v>472</v>
      </c>
      <c r="C565" s="573" t="s">
        <v>66</v>
      </c>
      <c r="D565" s="602"/>
      <c r="E565" s="630"/>
      <c r="F565" s="573"/>
      <c r="G565" s="602"/>
      <c r="H565" s="630"/>
      <c r="I565" s="573"/>
      <c r="J565" s="602"/>
      <c r="K565" s="630"/>
    </row>
    <row r="566" spans="1:11" ht="10.5" customHeight="1">
      <c r="A566" s="588"/>
      <c r="B566" s="624" t="s">
        <v>481</v>
      </c>
      <c r="C566" s="573">
        <v>111</v>
      </c>
      <c r="D566" s="602">
        <v>0.18407960199004975</v>
      </c>
      <c r="E566" s="628">
        <v>0.185</v>
      </c>
      <c r="F566" s="573">
        <v>12</v>
      </c>
      <c r="G566" s="602">
        <v>0.24489795918367346</v>
      </c>
      <c r="H566" s="628">
        <v>0.24489795918367346</v>
      </c>
      <c r="I566" s="573">
        <v>5</v>
      </c>
      <c r="J566" s="602">
        <v>0.22727272727272727</v>
      </c>
      <c r="K566" s="628">
        <v>0.22727272727272727</v>
      </c>
    </row>
    <row r="567" spans="1:11" ht="10.5" customHeight="1">
      <c r="A567" s="588"/>
      <c r="B567" s="624" t="s">
        <v>482</v>
      </c>
      <c r="C567" s="573">
        <v>195</v>
      </c>
      <c r="D567" s="602">
        <v>0.32338308457711445</v>
      </c>
      <c r="E567" s="628">
        <v>0.325</v>
      </c>
      <c r="F567" s="573">
        <v>25</v>
      </c>
      <c r="G567" s="602">
        <v>0.5102040816326531</v>
      </c>
      <c r="H567" s="628">
        <v>0.5102040816326531</v>
      </c>
      <c r="I567" s="573">
        <v>6</v>
      </c>
      <c r="J567" s="602">
        <v>0.2727272727272727</v>
      </c>
      <c r="K567" s="628">
        <v>0.2727272727272727</v>
      </c>
    </row>
    <row r="568" spans="1:11" ht="10.5" customHeight="1">
      <c r="A568" s="588"/>
      <c r="B568" s="624" t="s">
        <v>483</v>
      </c>
      <c r="C568" s="573">
        <v>294</v>
      </c>
      <c r="D568" s="602">
        <v>0.48756218905472637</v>
      </c>
      <c r="E568" s="628">
        <v>0.49</v>
      </c>
      <c r="F568" s="573">
        <v>12</v>
      </c>
      <c r="G568" s="602">
        <v>0.24489795918367346</v>
      </c>
      <c r="H568" s="628">
        <v>0.24489795918367346</v>
      </c>
      <c r="I568" s="573">
        <v>11</v>
      </c>
      <c r="J568" s="602">
        <v>0.5</v>
      </c>
      <c r="K568" s="628">
        <v>0.5</v>
      </c>
    </row>
    <row r="569" spans="1:11" ht="10.5" customHeight="1">
      <c r="A569" s="605"/>
      <c r="B569" s="629" t="s">
        <v>104</v>
      </c>
      <c r="C569" s="606">
        <v>3</v>
      </c>
      <c r="D569" s="608">
        <v>0.004975124378109453</v>
      </c>
      <c r="E569" s="613" t="s">
        <v>105</v>
      </c>
      <c r="F569" s="606">
        <v>0</v>
      </c>
      <c r="G569" s="608">
        <v>0</v>
      </c>
      <c r="H569" s="613" t="s">
        <v>105</v>
      </c>
      <c r="I569" s="606">
        <v>0</v>
      </c>
      <c r="J569" s="608">
        <v>0</v>
      </c>
      <c r="K569" s="613" t="s">
        <v>105</v>
      </c>
    </row>
    <row r="570" spans="1:11" ht="11.25">
      <c r="A570" s="659" t="s">
        <v>494</v>
      </c>
      <c r="B570" s="660"/>
      <c r="C570" s="660"/>
      <c r="D570" s="661"/>
      <c r="E570" s="661"/>
      <c r="F570" s="660"/>
      <c r="G570" s="661"/>
      <c r="H570" s="661"/>
      <c r="I570" s="660"/>
      <c r="J570" s="661"/>
      <c r="K570" s="662"/>
    </row>
    <row r="571" spans="1:11" ht="0.75" customHeight="1">
      <c r="A571" s="588"/>
      <c r="B571" s="571"/>
      <c r="C571" s="571"/>
      <c r="D571" s="611"/>
      <c r="E571" s="611"/>
      <c r="F571" s="571"/>
      <c r="G571" s="611"/>
      <c r="H571" s="611"/>
      <c r="I571" s="571"/>
      <c r="J571" s="611"/>
      <c r="K571" s="643"/>
    </row>
    <row r="572" spans="1:11" ht="12.75">
      <c r="A572" s="564" t="s">
        <v>409</v>
      </c>
      <c r="B572" s="565"/>
      <c r="C572" s="566"/>
      <c r="D572" s="566"/>
      <c r="E572" s="566"/>
      <c r="F572" s="567"/>
      <c r="G572" s="567"/>
      <c r="H572" s="567"/>
      <c r="I572" s="567"/>
      <c r="J572" s="567"/>
      <c r="K572" s="568" t="s">
        <v>499</v>
      </c>
    </row>
    <row r="573" spans="1:11" ht="12.75">
      <c r="A573" s="570" t="s">
        <v>388</v>
      </c>
      <c r="B573" s="571"/>
      <c r="C573" s="572"/>
      <c r="D573" s="572"/>
      <c r="E573" s="572"/>
      <c r="F573" s="573"/>
      <c r="G573" s="573"/>
      <c r="H573" s="573"/>
      <c r="I573" s="573"/>
      <c r="J573" s="573"/>
      <c r="K573" s="574"/>
    </row>
    <row r="574" spans="1:11" ht="12.75">
      <c r="A574" s="122" t="s">
        <v>411</v>
      </c>
      <c r="B574" s="571"/>
      <c r="C574" s="572"/>
      <c r="D574" s="572"/>
      <c r="E574" s="572"/>
      <c r="F574" s="573"/>
      <c r="G574" s="573"/>
      <c r="H574" s="573"/>
      <c r="I574" s="573"/>
      <c r="J574" s="573"/>
      <c r="K574" s="574"/>
    </row>
    <row r="575" spans="1:15" ht="12.75">
      <c r="A575" s="575" t="s">
        <v>90</v>
      </c>
      <c r="B575" s="576"/>
      <c r="C575" s="576"/>
      <c r="D575" s="576"/>
      <c r="E575" s="576"/>
      <c r="F575" s="576"/>
      <c r="G575" s="576"/>
      <c r="H575" s="577"/>
      <c r="I575" s="577"/>
      <c r="J575" s="577"/>
      <c r="K575" s="578"/>
      <c r="L575" s="579"/>
      <c r="M575" s="580"/>
      <c r="N575" s="579"/>
      <c r="O575" s="579"/>
    </row>
    <row r="576" spans="1:11" ht="17.25" customHeight="1">
      <c r="A576" s="584"/>
      <c r="B576" s="582"/>
      <c r="C576" s="631" t="s">
        <v>20</v>
      </c>
      <c r="D576" s="632"/>
      <c r="E576" s="647"/>
      <c r="F576" s="631" t="s">
        <v>60</v>
      </c>
      <c r="G576" s="632"/>
      <c r="H576" s="647"/>
      <c r="I576" s="631" t="s">
        <v>268</v>
      </c>
      <c r="J576" s="632"/>
      <c r="K576" s="647"/>
    </row>
    <row r="577" spans="1:12" ht="11.25">
      <c r="A577" s="588"/>
      <c r="B577" s="574"/>
      <c r="C577" s="603"/>
      <c r="D577" s="636" t="s">
        <v>15</v>
      </c>
      <c r="E577" s="648" t="s">
        <v>15</v>
      </c>
      <c r="F577" s="603"/>
      <c r="G577" s="636" t="s">
        <v>15</v>
      </c>
      <c r="H577" s="648" t="s">
        <v>15</v>
      </c>
      <c r="I577" s="603"/>
      <c r="J577" s="636" t="s">
        <v>15</v>
      </c>
      <c r="K577" s="648" t="s">
        <v>15</v>
      </c>
      <c r="L577" s="652"/>
    </row>
    <row r="578" spans="1:12" ht="11.25" customHeight="1">
      <c r="A578" s="586"/>
      <c r="B578" s="587" t="s">
        <v>496</v>
      </c>
      <c r="C578" s="603"/>
      <c r="D578" s="636" t="s">
        <v>94</v>
      </c>
      <c r="E578" s="648" t="s">
        <v>95</v>
      </c>
      <c r="F578" s="603"/>
      <c r="G578" s="636" t="s">
        <v>94</v>
      </c>
      <c r="H578" s="648" t="s">
        <v>95</v>
      </c>
      <c r="I578" s="603"/>
      <c r="J578" s="636" t="s">
        <v>94</v>
      </c>
      <c r="K578" s="648" t="s">
        <v>95</v>
      </c>
      <c r="L578" s="652"/>
    </row>
    <row r="579" spans="1:12" ht="11.25">
      <c r="A579" s="591"/>
      <c r="B579" s="592"/>
      <c r="C579" s="637" t="s">
        <v>14</v>
      </c>
      <c r="D579" s="638" t="s">
        <v>96</v>
      </c>
      <c r="E579" s="649" t="s">
        <v>96</v>
      </c>
      <c r="F579" s="637" t="s">
        <v>14</v>
      </c>
      <c r="G579" s="638" t="s">
        <v>96</v>
      </c>
      <c r="H579" s="649" t="s">
        <v>96</v>
      </c>
      <c r="I579" s="637" t="s">
        <v>14</v>
      </c>
      <c r="J579" s="638" t="s">
        <v>96</v>
      </c>
      <c r="K579" s="649" t="s">
        <v>96</v>
      </c>
      <c r="L579" s="653"/>
    </row>
    <row r="580" spans="1:11" ht="11.25">
      <c r="A580" s="603" t="s">
        <v>438</v>
      </c>
      <c r="B580" s="624" t="s">
        <v>473</v>
      </c>
      <c r="C580" s="573"/>
      <c r="D580" s="602"/>
      <c r="E580" s="630"/>
      <c r="F580" s="573"/>
      <c r="G580" s="602"/>
      <c r="H580" s="630"/>
      <c r="I580" s="573"/>
      <c r="J580" s="602"/>
      <c r="K580" s="590"/>
    </row>
    <row r="581" spans="1:11" ht="11.25">
      <c r="A581" s="588"/>
      <c r="B581" s="624" t="s">
        <v>481</v>
      </c>
      <c r="C581" s="573">
        <v>188</v>
      </c>
      <c r="D581" s="602">
        <v>0.3117744610281924</v>
      </c>
      <c r="E581" s="628">
        <v>0.31281198003327787</v>
      </c>
      <c r="F581" s="573">
        <v>21</v>
      </c>
      <c r="G581" s="602">
        <v>0.42857142857142855</v>
      </c>
      <c r="H581" s="628">
        <v>0.42857142857142855</v>
      </c>
      <c r="I581" s="573">
        <v>6</v>
      </c>
      <c r="J581" s="602">
        <v>0.2727272727272727</v>
      </c>
      <c r="K581" s="628">
        <v>0.2727272727272727</v>
      </c>
    </row>
    <row r="582" spans="1:11" ht="11.25">
      <c r="A582" s="588"/>
      <c r="B582" s="624" t="s">
        <v>482</v>
      </c>
      <c r="C582" s="573">
        <v>198</v>
      </c>
      <c r="D582" s="602">
        <v>0.3283582089552239</v>
      </c>
      <c r="E582" s="628">
        <v>0.32945091514143093</v>
      </c>
      <c r="F582" s="573">
        <v>15</v>
      </c>
      <c r="G582" s="602">
        <v>0.30612244897959184</v>
      </c>
      <c r="H582" s="628">
        <v>0.30612244897959184</v>
      </c>
      <c r="I582" s="573">
        <v>4</v>
      </c>
      <c r="J582" s="602">
        <v>0.18181818181818182</v>
      </c>
      <c r="K582" s="628">
        <v>0.18181818181818182</v>
      </c>
    </row>
    <row r="583" spans="1:11" ht="11.25">
      <c r="A583" s="588"/>
      <c r="B583" s="624" t="s">
        <v>483</v>
      </c>
      <c r="C583" s="573">
        <v>215</v>
      </c>
      <c r="D583" s="602">
        <v>0.35655058043117743</v>
      </c>
      <c r="E583" s="628">
        <v>0.3577371048252912</v>
      </c>
      <c r="F583" s="573">
        <v>13</v>
      </c>
      <c r="G583" s="602">
        <v>0.2653061224489796</v>
      </c>
      <c r="H583" s="628">
        <v>0.2653061224489796</v>
      </c>
      <c r="I583" s="573">
        <v>12</v>
      </c>
      <c r="J583" s="602">
        <v>0.5454545454545454</v>
      </c>
      <c r="K583" s="628">
        <v>0.5454545454545454</v>
      </c>
    </row>
    <row r="584" spans="1:11" ht="11.25">
      <c r="A584" s="605"/>
      <c r="B584" s="629" t="s">
        <v>104</v>
      </c>
      <c r="C584" s="606">
        <v>2</v>
      </c>
      <c r="D584" s="608">
        <v>0.003316749585406302</v>
      </c>
      <c r="E584" s="613" t="s">
        <v>105</v>
      </c>
      <c r="F584" s="606">
        <v>0</v>
      </c>
      <c r="G584" s="608">
        <v>0</v>
      </c>
      <c r="H584" s="613" t="s">
        <v>105</v>
      </c>
      <c r="I584" s="606">
        <v>0</v>
      </c>
      <c r="J584" s="608">
        <v>0</v>
      </c>
      <c r="K584" s="613" t="s">
        <v>105</v>
      </c>
    </row>
    <row r="585" spans="1:11" ht="11.25">
      <c r="A585" s="603" t="s">
        <v>441</v>
      </c>
      <c r="B585" s="624" t="s">
        <v>474</v>
      </c>
      <c r="C585" s="573"/>
      <c r="D585" s="602"/>
      <c r="E585" s="630"/>
      <c r="F585" s="573"/>
      <c r="G585" s="602"/>
      <c r="H585" s="627"/>
      <c r="I585" s="573"/>
      <c r="J585" s="602"/>
      <c r="K585" s="627"/>
    </row>
    <row r="586" spans="1:11" ht="11.25">
      <c r="A586" s="588"/>
      <c r="B586" s="624" t="s">
        <v>481</v>
      </c>
      <c r="C586" s="573">
        <v>136</v>
      </c>
      <c r="D586" s="602">
        <v>0.22553897180762852</v>
      </c>
      <c r="E586" s="628">
        <v>0.22666666666666666</v>
      </c>
      <c r="F586" s="573">
        <v>21</v>
      </c>
      <c r="G586" s="602">
        <v>0.42857142857142855</v>
      </c>
      <c r="H586" s="628">
        <v>0.42857142857142855</v>
      </c>
      <c r="I586" s="573">
        <v>5</v>
      </c>
      <c r="J586" s="602">
        <v>0.22727272727272727</v>
      </c>
      <c r="K586" s="628">
        <v>0.22727272727272727</v>
      </c>
    </row>
    <row r="587" spans="1:11" ht="11.25">
      <c r="A587" s="588"/>
      <c r="B587" s="624" t="s">
        <v>482</v>
      </c>
      <c r="C587" s="573">
        <v>201</v>
      </c>
      <c r="D587" s="602">
        <v>0.3333333333333333</v>
      </c>
      <c r="E587" s="628">
        <v>0.335</v>
      </c>
      <c r="F587" s="573">
        <v>19</v>
      </c>
      <c r="G587" s="602">
        <v>0.3877551020408163</v>
      </c>
      <c r="H587" s="628">
        <v>0.3877551020408163</v>
      </c>
      <c r="I587" s="573">
        <v>7</v>
      </c>
      <c r="J587" s="602">
        <v>0.3181818181818182</v>
      </c>
      <c r="K587" s="628">
        <v>0.3181818181818182</v>
      </c>
    </row>
    <row r="588" spans="1:11" ht="11.25">
      <c r="A588" s="588"/>
      <c r="B588" s="624" t="s">
        <v>483</v>
      </c>
      <c r="C588" s="573">
        <v>263</v>
      </c>
      <c r="D588" s="602">
        <v>0.4361525704809287</v>
      </c>
      <c r="E588" s="628">
        <v>0.43833333333333335</v>
      </c>
      <c r="F588" s="573">
        <v>9</v>
      </c>
      <c r="G588" s="602">
        <v>0.1836734693877551</v>
      </c>
      <c r="H588" s="628">
        <v>0.1836734693877551</v>
      </c>
      <c r="I588" s="573">
        <v>10</v>
      </c>
      <c r="J588" s="602">
        <v>0.45454545454545453</v>
      </c>
      <c r="K588" s="628">
        <v>0.45454545454545453</v>
      </c>
    </row>
    <row r="589" spans="1:11" ht="11.25">
      <c r="A589" s="605"/>
      <c r="B589" s="629" t="s">
        <v>104</v>
      </c>
      <c r="C589" s="606">
        <v>3</v>
      </c>
      <c r="D589" s="608">
        <v>0.004975124378109453</v>
      </c>
      <c r="E589" s="613" t="s">
        <v>105</v>
      </c>
      <c r="F589" s="606">
        <v>0</v>
      </c>
      <c r="G589" s="608">
        <v>0</v>
      </c>
      <c r="H589" s="613" t="s">
        <v>105</v>
      </c>
      <c r="I589" s="606">
        <v>0</v>
      </c>
      <c r="J589" s="608">
        <v>0</v>
      </c>
      <c r="K589" s="613" t="s">
        <v>105</v>
      </c>
    </row>
    <row r="590" spans="1:11" ht="11.25">
      <c r="A590" s="603" t="s">
        <v>442</v>
      </c>
      <c r="B590" s="624" t="s">
        <v>475</v>
      </c>
      <c r="C590" s="573"/>
      <c r="D590" s="602"/>
      <c r="E590" s="630"/>
      <c r="F590" s="573"/>
      <c r="G590" s="602"/>
      <c r="H590" s="630"/>
      <c r="I590" s="573"/>
      <c r="J590" s="602"/>
      <c r="K590" s="630"/>
    </row>
    <row r="591" spans="1:11" ht="11.25">
      <c r="A591" s="588"/>
      <c r="B591" s="624" t="s">
        <v>481</v>
      </c>
      <c r="C591" s="573">
        <v>201</v>
      </c>
      <c r="D591" s="602">
        <v>0.3333333333333333</v>
      </c>
      <c r="E591" s="628">
        <v>0.3338870431893688</v>
      </c>
      <c r="F591" s="573">
        <v>21</v>
      </c>
      <c r="G591" s="602">
        <v>0.42857142857142855</v>
      </c>
      <c r="H591" s="628">
        <v>0.4375</v>
      </c>
      <c r="I591" s="573">
        <v>4</v>
      </c>
      <c r="J591" s="602">
        <v>0.18181818181818182</v>
      </c>
      <c r="K591" s="628">
        <v>0.18181818181818182</v>
      </c>
    </row>
    <row r="592" spans="1:11" ht="11.25">
      <c r="A592" s="588"/>
      <c r="B592" s="624" t="s">
        <v>482</v>
      </c>
      <c r="C592" s="573">
        <v>218</v>
      </c>
      <c r="D592" s="602">
        <v>0.3615257048092869</v>
      </c>
      <c r="E592" s="628">
        <v>0.36212624584717606</v>
      </c>
      <c r="F592" s="573">
        <v>21</v>
      </c>
      <c r="G592" s="602">
        <v>0.42857142857142855</v>
      </c>
      <c r="H592" s="628">
        <v>0.4375</v>
      </c>
      <c r="I592" s="573">
        <v>10</v>
      </c>
      <c r="J592" s="602">
        <v>0.45454545454545453</v>
      </c>
      <c r="K592" s="628">
        <v>0.45454545454545453</v>
      </c>
    </row>
    <row r="593" spans="1:11" ht="11.25">
      <c r="A593" s="588"/>
      <c r="B593" s="624" t="s">
        <v>483</v>
      </c>
      <c r="C593" s="573">
        <v>183</v>
      </c>
      <c r="D593" s="602">
        <v>0.3034825870646766</v>
      </c>
      <c r="E593" s="628">
        <v>0.30398671096345514</v>
      </c>
      <c r="F593" s="573">
        <v>6</v>
      </c>
      <c r="G593" s="602">
        <v>0.12244897959183673</v>
      </c>
      <c r="H593" s="628">
        <v>0.125</v>
      </c>
      <c r="I593" s="573">
        <v>8</v>
      </c>
      <c r="J593" s="602">
        <v>0.36363636363636365</v>
      </c>
      <c r="K593" s="628">
        <v>0.36363636363636365</v>
      </c>
    </row>
    <row r="594" spans="1:11" ht="11.25">
      <c r="A594" s="605"/>
      <c r="B594" s="629" t="s">
        <v>104</v>
      </c>
      <c r="C594" s="606">
        <v>1</v>
      </c>
      <c r="D594" s="608">
        <v>0.001658374792703151</v>
      </c>
      <c r="E594" s="613" t="s">
        <v>105</v>
      </c>
      <c r="F594" s="606">
        <v>1</v>
      </c>
      <c r="G594" s="608">
        <v>0.02040816326530612</v>
      </c>
      <c r="H594" s="613" t="s">
        <v>105</v>
      </c>
      <c r="I594" s="606">
        <v>0</v>
      </c>
      <c r="J594" s="608">
        <v>0</v>
      </c>
      <c r="K594" s="613" t="s">
        <v>105</v>
      </c>
    </row>
    <row r="595" spans="1:11" ht="11.25">
      <c r="A595" s="603" t="s">
        <v>445</v>
      </c>
      <c r="B595" s="624" t="s">
        <v>476</v>
      </c>
      <c r="C595" s="573"/>
      <c r="D595" s="602"/>
      <c r="E595" s="630"/>
      <c r="F595" s="573"/>
      <c r="G595" s="602"/>
      <c r="H595" s="630"/>
      <c r="I595" s="573"/>
      <c r="J595" s="602"/>
      <c r="K595" s="630"/>
    </row>
    <row r="596" spans="1:11" ht="11.25">
      <c r="A596" s="588"/>
      <c r="B596" s="624" t="s">
        <v>481</v>
      </c>
      <c r="C596" s="573">
        <v>31</v>
      </c>
      <c r="D596" s="602">
        <v>0.05140961857379768</v>
      </c>
      <c r="E596" s="628">
        <v>0.051580698835274545</v>
      </c>
      <c r="F596" s="573">
        <v>5</v>
      </c>
      <c r="G596" s="602">
        <v>0.10204081632653061</v>
      </c>
      <c r="H596" s="628">
        <v>0.10638297872340426</v>
      </c>
      <c r="I596" s="573">
        <v>1</v>
      </c>
      <c r="J596" s="602">
        <v>0.045454545454545456</v>
      </c>
      <c r="K596" s="628">
        <v>0.045454545454545456</v>
      </c>
    </row>
    <row r="597" spans="1:11" ht="11.25">
      <c r="A597" s="588"/>
      <c r="B597" s="624" t="s">
        <v>482</v>
      </c>
      <c r="C597" s="573">
        <v>100</v>
      </c>
      <c r="D597" s="602">
        <v>0.16583747927031509</v>
      </c>
      <c r="E597" s="628">
        <v>0.16638935108153077</v>
      </c>
      <c r="F597" s="573">
        <v>13</v>
      </c>
      <c r="G597" s="602">
        <v>0.2653061224489796</v>
      </c>
      <c r="H597" s="628">
        <v>0.2765957446808511</v>
      </c>
      <c r="I597" s="573">
        <v>4</v>
      </c>
      <c r="J597" s="602">
        <v>0.18181818181818182</v>
      </c>
      <c r="K597" s="628">
        <v>0.18181818181818182</v>
      </c>
    </row>
    <row r="598" spans="1:11" ht="11.25">
      <c r="A598" s="588"/>
      <c r="B598" s="624" t="s">
        <v>483</v>
      </c>
      <c r="C598" s="573">
        <v>470</v>
      </c>
      <c r="D598" s="602">
        <v>0.7794361525704809</v>
      </c>
      <c r="E598" s="628">
        <v>0.7820299500831946</v>
      </c>
      <c r="F598" s="573">
        <v>29</v>
      </c>
      <c r="G598" s="602">
        <v>0.5918367346938775</v>
      </c>
      <c r="H598" s="628">
        <v>0.6170212765957447</v>
      </c>
      <c r="I598" s="573">
        <v>17</v>
      </c>
      <c r="J598" s="602">
        <v>0.7727272727272727</v>
      </c>
      <c r="K598" s="628">
        <v>0.7727272727272727</v>
      </c>
    </row>
    <row r="599" spans="1:11" ht="11.25">
      <c r="A599" s="605"/>
      <c r="B599" s="629" t="s">
        <v>104</v>
      </c>
      <c r="C599" s="606">
        <v>2</v>
      </c>
      <c r="D599" s="608">
        <v>0.003316749585406302</v>
      </c>
      <c r="E599" s="613" t="s">
        <v>105</v>
      </c>
      <c r="F599" s="606">
        <v>2</v>
      </c>
      <c r="G599" s="608">
        <v>0.04081632653061224</v>
      </c>
      <c r="H599" s="613" t="s">
        <v>105</v>
      </c>
      <c r="I599" s="606">
        <v>0</v>
      </c>
      <c r="J599" s="608">
        <v>0</v>
      </c>
      <c r="K599" s="613" t="s">
        <v>105</v>
      </c>
    </row>
    <row r="600" spans="1:11" ht="11.25">
      <c r="A600" s="603" t="s">
        <v>446</v>
      </c>
      <c r="B600" s="624" t="s">
        <v>477</v>
      </c>
      <c r="C600" s="573"/>
      <c r="D600" s="602"/>
      <c r="E600" s="630"/>
      <c r="F600" s="573"/>
      <c r="G600" s="602"/>
      <c r="H600" s="630"/>
      <c r="I600" s="573"/>
      <c r="J600" s="602"/>
      <c r="K600" s="630"/>
    </row>
    <row r="601" spans="1:11" ht="11.25">
      <c r="A601" s="588"/>
      <c r="B601" s="624" t="s">
        <v>481</v>
      </c>
      <c r="C601" s="573">
        <v>151</v>
      </c>
      <c r="D601" s="602">
        <v>0.2504145936981758</v>
      </c>
      <c r="E601" s="628">
        <v>0.25083056478405313</v>
      </c>
      <c r="F601" s="573">
        <v>18</v>
      </c>
      <c r="G601" s="602">
        <v>0.3673469387755102</v>
      </c>
      <c r="H601" s="628">
        <v>0.3673469387755102</v>
      </c>
      <c r="I601" s="573">
        <v>5</v>
      </c>
      <c r="J601" s="602">
        <v>0.22727272727272727</v>
      </c>
      <c r="K601" s="628">
        <v>0.22727272727272727</v>
      </c>
    </row>
    <row r="602" spans="1:11" ht="11.25">
      <c r="A602" s="588"/>
      <c r="B602" s="624" t="s">
        <v>482</v>
      </c>
      <c r="C602" s="573">
        <v>147</v>
      </c>
      <c r="D602" s="602">
        <v>0.24378109452736318</v>
      </c>
      <c r="E602" s="628">
        <v>0.2441860465116279</v>
      </c>
      <c r="F602" s="573">
        <v>19</v>
      </c>
      <c r="G602" s="602">
        <v>0.3877551020408163</v>
      </c>
      <c r="H602" s="628">
        <v>0.3877551020408163</v>
      </c>
      <c r="I602" s="573">
        <v>6</v>
      </c>
      <c r="J602" s="602">
        <v>0.2727272727272727</v>
      </c>
      <c r="K602" s="628">
        <v>0.2727272727272727</v>
      </c>
    </row>
    <row r="603" spans="1:11" ht="11.25">
      <c r="A603" s="588"/>
      <c r="B603" s="624" t="s">
        <v>483</v>
      </c>
      <c r="C603" s="573">
        <v>304</v>
      </c>
      <c r="D603" s="602">
        <v>0.5041459369817579</v>
      </c>
      <c r="E603" s="628">
        <v>0.5049833887043189</v>
      </c>
      <c r="F603" s="573">
        <v>12</v>
      </c>
      <c r="G603" s="602">
        <v>0.24489795918367346</v>
      </c>
      <c r="H603" s="628">
        <v>0.24489795918367346</v>
      </c>
      <c r="I603" s="573">
        <v>11</v>
      </c>
      <c r="J603" s="602">
        <v>0.5</v>
      </c>
      <c r="K603" s="628">
        <v>0.5</v>
      </c>
    </row>
    <row r="604" spans="1:11" ht="11.25">
      <c r="A604" s="591"/>
      <c r="B604" s="578" t="s">
        <v>104</v>
      </c>
      <c r="C604" s="577">
        <v>1</v>
      </c>
      <c r="D604" s="618">
        <v>0.001658374792703151</v>
      </c>
      <c r="E604" s="619" t="s">
        <v>105</v>
      </c>
      <c r="F604" s="577">
        <v>0</v>
      </c>
      <c r="G604" s="618">
        <v>0</v>
      </c>
      <c r="H604" s="619" t="s">
        <v>105</v>
      </c>
      <c r="I604" s="577">
        <v>0</v>
      </c>
      <c r="J604" s="618">
        <v>0</v>
      </c>
      <c r="K604" s="619" t="s">
        <v>105</v>
      </c>
    </row>
    <row r="605" spans="1:11" ht="11.25">
      <c r="A605" s="603" t="s">
        <v>447</v>
      </c>
      <c r="B605" s="624" t="s">
        <v>478</v>
      </c>
      <c r="C605" s="573"/>
      <c r="D605" s="602"/>
      <c r="E605" s="630"/>
      <c r="F605" s="573"/>
      <c r="G605" s="602"/>
      <c r="H605" s="630"/>
      <c r="I605" s="573"/>
      <c r="J605" s="602"/>
      <c r="K605" s="630"/>
    </row>
    <row r="606" spans="1:11" ht="11.25">
      <c r="A606" s="588"/>
      <c r="B606" s="624" t="s">
        <v>481</v>
      </c>
      <c r="C606" s="573">
        <v>104</v>
      </c>
      <c r="D606" s="602">
        <v>0.1724709784411277</v>
      </c>
      <c r="E606" s="628">
        <v>0.17275747508305647</v>
      </c>
      <c r="F606" s="573">
        <v>14</v>
      </c>
      <c r="G606" s="602">
        <v>0.2857142857142857</v>
      </c>
      <c r="H606" s="628">
        <v>0.2857142857142857</v>
      </c>
      <c r="I606" s="573">
        <v>5</v>
      </c>
      <c r="J606" s="602">
        <v>0.22727272727272727</v>
      </c>
      <c r="K606" s="628">
        <v>0.23809523809523808</v>
      </c>
    </row>
    <row r="607" spans="1:11" ht="11.25">
      <c r="A607" s="588"/>
      <c r="B607" s="624" t="s">
        <v>482</v>
      </c>
      <c r="C607" s="573">
        <v>163</v>
      </c>
      <c r="D607" s="602">
        <v>0.2703150912106136</v>
      </c>
      <c r="E607" s="628">
        <v>0.2707641196013289</v>
      </c>
      <c r="F607" s="573">
        <v>19</v>
      </c>
      <c r="G607" s="602">
        <v>0.3877551020408163</v>
      </c>
      <c r="H607" s="628">
        <v>0.3877551020408163</v>
      </c>
      <c r="I607" s="573">
        <v>11</v>
      </c>
      <c r="J607" s="602">
        <v>0.5</v>
      </c>
      <c r="K607" s="628">
        <v>0.5238095238095238</v>
      </c>
    </row>
    <row r="608" spans="1:11" ht="11.25">
      <c r="A608" s="588"/>
      <c r="B608" s="624" t="s">
        <v>483</v>
      </c>
      <c r="C608" s="573">
        <v>334</v>
      </c>
      <c r="D608" s="602">
        <v>0.5538971807628524</v>
      </c>
      <c r="E608" s="628">
        <v>0.5548172757475083</v>
      </c>
      <c r="F608" s="573">
        <v>16</v>
      </c>
      <c r="G608" s="602">
        <v>0.32653061224489793</v>
      </c>
      <c r="H608" s="628">
        <v>0.32653061224489793</v>
      </c>
      <c r="I608" s="573">
        <v>6</v>
      </c>
      <c r="J608" s="602">
        <v>0.2727272727272727</v>
      </c>
      <c r="K608" s="628">
        <v>0.2857142857142857</v>
      </c>
    </row>
    <row r="609" spans="1:11" ht="11.25">
      <c r="A609" s="605"/>
      <c r="B609" s="629" t="s">
        <v>104</v>
      </c>
      <c r="C609" s="606">
        <v>2</v>
      </c>
      <c r="D609" s="608">
        <v>0.003316749585406302</v>
      </c>
      <c r="E609" s="613" t="s">
        <v>105</v>
      </c>
      <c r="F609" s="606">
        <v>0</v>
      </c>
      <c r="G609" s="608">
        <v>0</v>
      </c>
      <c r="H609" s="613" t="s">
        <v>105</v>
      </c>
      <c r="I609" s="606">
        <v>0</v>
      </c>
      <c r="J609" s="608">
        <v>0</v>
      </c>
      <c r="K609" s="613" t="s">
        <v>105</v>
      </c>
    </row>
    <row r="610" spans="1:11" ht="11.25">
      <c r="A610" s="603" t="s">
        <v>448</v>
      </c>
      <c r="B610" s="624" t="s">
        <v>485</v>
      </c>
      <c r="C610" s="573"/>
      <c r="D610" s="602"/>
      <c r="E610" s="630"/>
      <c r="F610" s="573"/>
      <c r="G610" s="602"/>
      <c r="H610" s="630"/>
      <c r="I610" s="573"/>
      <c r="J610" s="602"/>
      <c r="K610" s="630"/>
    </row>
    <row r="611" spans="1:11" ht="11.25">
      <c r="A611" s="588"/>
      <c r="B611" s="624" t="s">
        <v>481</v>
      </c>
      <c r="C611" s="573">
        <v>346</v>
      </c>
      <c r="D611" s="602">
        <v>0.5737976782752903</v>
      </c>
      <c r="E611" s="628">
        <v>0.574750830564784</v>
      </c>
      <c r="F611" s="573">
        <v>28</v>
      </c>
      <c r="G611" s="602">
        <v>0.5714285714285714</v>
      </c>
      <c r="H611" s="628">
        <v>0.5714285714285714</v>
      </c>
      <c r="I611" s="573">
        <v>16</v>
      </c>
      <c r="J611" s="602">
        <v>0.7272727272727273</v>
      </c>
      <c r="K611" s="628">
        <v>0.7619047619047619</v>
      </c>
    </row>
    <row r="612" spans="1:11" ht="11.25">
      <c r="A612" s="588"/>
      <c r="B612" s="624" t="s">
        <v>482</v>
      </c>
      <c r="C612" s="573">
        <v>155</v>
      </c>
      <c r="D612" s="602">
        <v>0.2570480928689884</v>
      </c>
      <c r="E612" s="628">
        <v>0.2574750830564784</v>
      </c>
      <c r="F612" s="573">
        <v>18</v>
      </c>
      <c r="G612" s="602">
        <v>0.3673469387755102</v>
      </c>
      <c r="H612" s="628">
        <v>0.3673469387755102</v>
      </c>
      <c r="I612" s="573">
        <v>5</v>
      </c>
      <c r="J612" s="602">
        <v>0.22727272727272727</v>
      </c>
      <c r="K612" s="628">
        <v>0.23809523809523808</v>
      </c>
    </row>
    <row r="613" spans="1:11" ht="11.25">
      <c r="A613" s="588"/>
      <c r="B613" s="624" t="s">
        <v>483</v>
      </c>
      <c r="C613" s="573">
        <v>101</v>
      </c>
      <c r="D613" s="602">
        <v>0.16749585406301823</v>
      </c>
      <c r="E613" s="628">
        <v>0.16777408637873753</v>
      </c>
      <c r="F613" s="573">
        <v>3</v>
      </c>
      <c r="G613" s="602">
        <v>0.061224489795918366</v>
      </c>
      <c r="H613" s="628">
        <v>0.061224489795918366</v>
      </c>
      <c r="I613" s="573">
        <v>0</v>
      </c>
      <c r="J613" s="602">
        <v>0</v>
      </c>
      <c r="K613" s="628">
        <v>0</v>
      </c>
    </row>
    <row r="614" spans="1:11" ht="11.25">
      <c r="A614" s="605"/>
      <c r="B614" s="629" t="s">
        <v>104</v>
      </c>
      <c r="C614" s="606">
        <v>1</v>
      </c>
      <c r="D614" s="608">
        <v>0.001658374792703151</v>
      </c>
      <c r="E614" s="613" t="s">
        <v>105</v>
      </c>
      <c r="F614" s="606">
        <v>0</v>
      </c>
      <c r="G614" s="608">
        <v>0</v>
      </c>
      <c r="H614" s="613" t="s">
        <v>105</v>
      </c>
      <c r="I614" s="606">
        <v>1</v>
      </c>
      <c r="J614" s="608">
        <v>0.045454545454545456</v>
      </c>
      <c r="K614" s="613" t="s">
        <v>105</v>
      </c>
    </row>
    <row r="615" spans="1:11" ht="11.25">
      <c r="A615" s="663" t="s">
        <v>494</v>
      </c>
      <c r="B615" s="664"/>
      <c r="C615" s="664"/>
      <c r="D615" s="665"/>
      <c r="E615" s="665"/>
      <c r="F615" s="664"/>
      <c r="G615" s="665"/>
      <c r="H615" s="665"/>
      <c r="I615" s="664"/>
      <c r="J615" s="665"/>
      <c r="K615" s="666"/>
    </row>
    <row r="616" spans="1:11" ht="15.75" customHeight="1">
      <c r="A616" s="667" t="s">
        <v>500</v>
      </c>
      <c r="B616" s="571"/>
      <c r="C616" s="571"/>
      <c r="D616" s="571"/>
      <c r="E616" s="571"/>
      <c r="F616" s="571"/>
      <c r="G616" s="571"/>
      <c r="H616" s="571"/>
      <c r="I616" s="571"/>
      <c r="J616" s="571"/>
      <c r="K616" s="571"/>
    </row>
    <row r="617" spans="4:38" ht="11.25">
      <c r="D617" s="668"/>
      <c r="E617" s="668"/>
      <c r="G617" s="668"/>
      <c r="H617" s="668"/>
      <c r="J617" s="668"/>
      <c r="K617" s="668"/>
      <c r="O617" s="668"/>
      <c r="P617" s="668"/>
      <c r="Q617" s="580"/>
      <c r="S617" s="668"/>
      <c r="T617" s="668"/>
      <c r="U617" s="580"/>
      <c r="W617" s="668"/>
      <c r="X617" s="668"/>
      <c r="AC617" s="668"/>
      <c r="AD617" s="668"/>
      <c r="AE617" s="580"/>
      <c r="AG617" s="668"/>
      <c r="AH617" s="668"/>
      <c r="AI617" s="580"/>
      <c r="AK617" s="668"/>
      <c r="AL617" s="668"/>
    </row>
    <row r="618" spans="4:38" ht="11.25">
      <c r="D618" s="668"/>
      <c r="E618" s="668"/>
      <c r="G618" s="668"/>
      <c r="H618" s="668"/>
      <c r="J618" s="668"/>
      <c r="K618" s="668"/>
      <c r="O618" s="668"/>
      <c r="P618" s="668"/>
      <c r="Q618" s="580"/>
      <c r="S618" s="668"/>
      <c r="T618" s="668"/>
      <c r="U618" s="580"/>
      <c r="W618" s="668"/>
      <c r="X618" s="668"/>
      <c r="AC618" s="668"/>
      <c r="AD618" s="668"/>
      <c r="AE618" s="580"/>
      <c r="AG618" s="668"/>
      <c r="AH618" s="668"/>
      <c r="AI618" s="580"/>
      <c r="AK618" s="668"/>
      <c r="AL618" s="668"/>
    </row>
  </sheetData>
  <printOptions horizontalCentered="1"/>
  <pageMargins left="0.17" right="0.17" top="0.42" bottom="0.41" header="0.44" footer="0.41"/>
  <pageSetup horizontalDpi="300" verticalDpi="300" orientation="landscape" scale="92" r:id="rId2"/>
  <headerFooter alignWithMargins="0">
    <oddFooter xml:space="preserve">&amp;C </oddFooter>
  </headerFooter>
  <rowBreaks count="12" manualBreakCount="12">
    <brk id="46" max="10" man="1"/>
    <brk id="96" max="10" man="1"/>
    <brk id="144" max="10" man="1"/>
    <brk id="197" max="10" man="1"/>
    <brk id="244" max="10" man="1"/>
    <brk id="288" max="10" man="1"/>
    <brk id="336" max="10" man="1"/>
    <brk id="383" max="10" man="1"/>
    <brk id="435" max="10" man="1"/>
    <brk id="479" max="10" man="1"/>
    <brk id="523" max="10" man="1"/>
    <brk id="57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Ferguson</dc:creator>
  <cp:keywords/>
  <dc:description/>
  <cp:lastModifiedBy>pmb</cp:lastModifiedBy>
  <cp:lastPrinted>2005-07-19T20:34:52Z</cp:lastPrinted>
  <dcterms:created xsi:type="dcterms:W3CDTF">1998-04-20T19:58:47Z</dcterms:created>
  <dcterms:modified xsi:type="dcterms:W3CDTF">2005-07-19T21:41:04Z</dcterms:modified>
  <cp:category/>
  <cp:version/>
  <cp:contentType/>
  <cp:contentStatus/>
</cp:coreProperties>
</file>