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0955" windowHeight="9690" activeTab="2"/>
  </bookViews>
  <sheets>
    <sheet name="Leave type &amp; accrual info" sheetId="1" r:id="rId1"/>
    <sheet name="Summary 20" sheetId="2" r:id="rId2"/>
    <sheet name="sick" sheetId="3" r:id="rId3"/>
    <sheet name="vacation" sheetId="4" r:id="rId4"/>
    <sheet name="accrual change" sheetId="5" r:id="rId5"/>
  </sheets>
  <definedNames/>
  <calcPr fullCalcOnLoad="1"/>
</workbook>
</file>

<file path=xl/sharedStrings.xml><?xml version="1.0" encoding="utf-8"?>
<sst xmlns="http://schemas.openxmlformats.org/spreadsheetml/2006/main" count="388" uniqueCount="103">
  <si>
    <t>Accrual</t>
  </si>
  <si>
    <t>Limit</t>
  </si>
  <si>
    <t>Rollover hrs</t>
  </si>
  <si>
    <t>EXSK</t>
  </si>
  <si>
    <t>July 1st every FY</t>
  </si>
  <si>
    <t>SICK</t>
  </si>
  <si>
    <t>per pay period</t>
  </si>
  <si>
    <t>SK97</t>
  </si>
  <si>
    <t>not an accrual</t>
  </si>
  <si>
    <t>V250</t>
  </si>
  <si>
    <t>ID</t>
  </si>
  <si>
    <t>vac accr</t>
  </si>
  <si>
    <t>YTD</t>
  </si>
  <si>
    <t>COMP</t>
  </si>
  <si>
    <t>C2</t>
  </si>
  <si>
    <t>CS 37.5 Hours Full Time BW</t>
  </si>
  <si>
    <t>Civil Service 7.5 hr</t>
  </si>
  <si>
    <t>CS 37.5 Hours part Time BW</t>
  </si>
  <si>
    <t>sick accrual</t>
  </si>
  <si>
    <t>BW</t>
  </si>
  <si>
    <t>of employment</t>
  </si>
  <si>
    <t>start date</t>
  </si>
  <si>
    <t>end date</t>
  </si>
  <si>
    <t>Employees, this is a summary of the leave time you should earn each fiscal year you are in pay status.</t>
  </si>
  <si>
    <t>SK 84 and SK97 are not sick accruals, but are only holding places for sick leave earned prior to 1984 and between 1984-1997 since different rules applied.</t>
  </si>
  <si>
    <t xml:space="preserve">Extended sick leave is earned at the beginning of the fiscal year, each July 1st and is prorated to your contract %.  </t>
  </si>
  <si>
    <t>for example:</t>
  </si>
  <si>
    <t>If you work:</t>
  </si>
  <si>
    <t>150 is the maximum extended sick leave hours any employee</t>
  </si>
  <si>
    <t>150 hours</t>
  </si>
  <si>
    <t>can earn in a year and will not increase with years of service.</t>
  </si>
  <si>
    <t>120 hours</t>
  </si>
  <si>
    <t>90 hours</t>
  </si>
  <si>
    <t>during 2nd year</t>
  </si>
  <si>
    <t>during 3rd year</t>
  </si>
  <si>
    <t>during 4th year</t>
  </si>
  <si>
    <t>during 5th year</t>
  </si>
  <si>
    <t>during 6th year</t>
  </si>
  <si>
    <t>during 7th year</t>
  </si>
  <si>
    <t>during 8th year</t>
  </si>
  <si>
    <t>during 9th year</t>
  </si>
  <si>
    <t>during 10th year</t>
  </si>
  <si>
    <t>during 11th year</t>
  </si>
  <si>
    <t>during 13th year</t>
  </si>
  <si>
    <t>during 14th year</t>
  </si>
  <si>
    <t>during 15th year</t>
  </si>
  <si>
    <t>during 16th year</t>
  </si>
  <si>
    <t>during 17th year</t>
  </si>
  <si>
    <t>(Year 0)</t>
  </si>
  <si>
    <t>(Year 1)</t>
  </si>
  <si>
    <t>(Year 2)</t>
  </si>
  <si>
    <t>(Year 3)</t>
  </si>
  <si>
    <t>(Year 4)</t>
  </si>
  <si>
    <t>(Year 5)</t>
  </si>
  <si>
    <t>(Year 6)</t>
  </si>
  <si>
    <t>(Year 7)</t>
  </si>
  <si>
    <t>(Year 8)</t>
  </si>
  <si>
    <t>(Year 9)</t>
  </si>
  <si>
    <t>(Year 10)</t>
  </si>
  <si>
    <t>(Year 13)</t>
  </si>
  <si>
    <t>(Year 14)</t>
  </si>
  <si>
    <t>(Year 15)</t>
  </si>
  <si>
    <t>(Year 12)</t>
  </si>
  <si>
    <t>(Year 11)</t>
  </si>
  <si>
    <t xml:space="preserve">during 1st year </t>
  </si>
  <si>
    <t>during 12th year</t>
  </si>
  <si>
    <t>(Year 16)</t>
  </si>
  <si>
    <t xml:space="preserve"> </t>
  </si>
  <si>
    <t>The following example is reflective of a September 25th anniversary date (adjusted service date).</t>
  </si>
  <si>
    <t>if this is the payroll the new accrual began</t>
  </si>
  <si>
    <t>this would be your correct ytd accrual</t>
  </si>
  <si>
    <t>Eclass</t>
  </si>
  <si>
    <t>E-class description</t>
  </si>
  <si>
    <t>Leave category Description</t>
  </si>
  <si>
    <t>Leave Category</t>
  </si>
  <si>
    <t>Leave code</t>
  </si>
  <si>
    <t>Service Years</t>
  </si>
  <si>
    <t>Accrual Frequency</t>
  </si>
  <si>
    <t>payroll #</t>
  </si>
  <si>
    <t xml:space="preserve">Banner views this as </t>
  </si>
  <si>
    <t>having completed this number of years</t>
  </si>
  <si>
    <t>Please also refer to the other worksheets, available by clicking on the tabs at the bottom of each page in this document.</t>
  </si>
  <si>
    <t xml:space="preserve">Leave types </t>
  </si>
  <si>
    <t>Comp Time (exempt employees may not earn comp time) - employees do not a accrue COMP, this is a place holder for COMP time earned when worked</t>
  </si>
  <si>
    <t>Extended Sick (20 days earned beginning of each fiscal year)</t>
  </si>
  <si>
    <t>Sick earned post 1997</t>
  </si>
  <si>
    <t>Sick earned 1984-1997 (not an accrual, holds previously earned time)</t>
  </si>
  <si>
    <t>SK84</t>
  </si>
  <si>
    <t>Sick earned pre 1984 (not an accrual, holds previously earned time)</t>
  </si>
  <si>
    <t>Vacation and Sick leave records in the Banner system for Bi-weekly employees</t>
  </si>
  <si>
    <t>Time is earned per pay period consistently during the year based while you are in pay status</t>
  </si>
  <si>
    <t>Vacation and regular sick leave is earned based on hours paid each pay period.  Hours paid includes worked hours and while on paid leave time such as vacation, sick, jury duty etc.</t>
  </si>
  <si>
    <t xml:space="preserve">Full-time employees in pay status (75 or 80 hours each 2 week pay period) earns roughly ½ a sick day each bi-weekly payroll so that over 26 biweekly payrolls you earn 12 sick days per year.  </t>
  </si>
  <si>
    <t xml:space="preserve">The vacation accrual is still tied to the years of service and increases with each year of service.  </t>
  </si>
  <si>
    <t xml:space="preserve">Extended sick leave time is still earned at the beginning of each fiscal year.  Unused extended sick leave is cleared out at the end of a fiscal year and does not carry over, the same as in the past.  </t>
  </si>
  <si>
    <t>To see the pay periods you may view payroll calendars at the link below.</t>
  </si>
  <si>
    <t>Payroll Cutoff:</t>
  </si>
  <si>
    <t>http://www.siue.edu/humanresources/payroll/index.shtml</t>
  </si>
  <si>
    <t xml:space="preserve">Vacation </t>
  </si>
  <si>
    <t>To view the change in vacation leave accruals when your anniversary date occurs, view the "accrual change" tab.</t>
  </si>
  <si>
    <t>you earn:</t>
  </si>
  <si>
    <t>Year-to-date</t>
  </si>
  <si>
    <t>2 year roll limit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</si>
</sst>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double"/>
      <right style="double"/>
      <top style="double"/>
      <bottom style="double"/>
    </border>
    <border>
      <left style="thin"/>
      <right style="thin"/>
      <top/>
      <bottom style="thin"/>
    </border>
    <border>
      <left style="thin"/>
      <right style="thin"/>
      <top style="thin"/>
      <bottom>
        <color indexed="63"/>
      </bottom>
    </border>
    <border>
      <left>
        <color indexed="63"/>
      </left>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8">
    <xf numFmtId="0" fontId="0" fillId="0" borderId="0" xfId="0" applyFont="1" applyAlignment="1">
      <alignment/>
    </xf>
    <xf numFmtId="0" fontId="0" fillId="0" borderId="10" xfId="0" applyBorder="1" applyAlignment="1">
      <alignment/>
    </xf>
    <xf numFmtId="2" fontId="0" fillId="11" borderId="10" xfId="0" applyNumberFormat="1" applyFill="1" applyBorder="1" applyAlignment="1">
      <alignment/>
    </xf>
    <xf numFmtId="0" fontId="0" fillId="3" borderId="10" xfId="0" applyFill="1" applyBorder="1" applyAlignment="1">
      <alignment/>
    </xf>
    <xf numFmtId="2" fontId="0" fillId="0" borderId="10" xfId="0" applyNumberFormat="1" applyBorder="1" applyAlignment="1">
      <alignment/>
    </xf>
    <xf numFmtId="0" fontId="0" fillId="0" borderId="0" xfId="0" applyBorder="1" applyAlignment="1">
      <alignment/>
    </xf>
    <xf numFmtId="0" fontId="0" fillId="33" borderId="10" xfId="0" applyFill="1" applyBorder="1" applyAlignment="1">
      <alignment/>
    </xf>
    <xf numFmtId="0" fontId="0" fillId="8" borderId="10" xfId="0" applyFill="1" applyBorder="1" applyAlignment="1">
      <alignment/>
    </xf>
    <xf numFmtId="2" fontId="0" fillId="3" borderId="10" xfId="0" applyNumberFormat="1" applyFill="1" applyBorder="1" applyAlignment="1">
      <alignment/>
    </xf>
    <xf numFmtId="2" fontId="0" fillId="0" borderId="11" xfId="0" applyNumberFormat="1" applyBorder="1" applyAlignment="1">
      <alignment/>
    </xf>
    <xf numFmtId="2" fontId="0" fillId="0" borderId="12" xfId="0" applyNumberFormat="1" applyBorder="1" applyAlignment="1">
      <alignment/>
    </xf>
    <xf numFmtId="0" fontId="0" fillId="0" borderId="10" xfId="0" applyFill="1" applyBorder="1" applyAlignment="1">
      <alignment/>
    </xf>
    <xf numFmtId="14" fontId="2" fillId="0" borderId="10" xfId="0" applyNumberFormat="1" applyFont="1" applyFill="1" applyBorder="1" applyAlignment="1">
      <alignment/>
    </xf>
    <xf numFmtId="0" fontId="0" fillId="13" borderId="0" xfId="0" applyFill="1" applyAlignment="1">
      <alignment/>
    </xf>
    <xf numFmtId="9" fontId="0" fillId="0" borderId="10" xfId="0" applyNumberFormat="1" applyBorder="1" applyAlignment="1">
      <alignment/>
    </xf>
    <xf numFmtId="0" fontId="0" fillId="11" borderId="10" xfId="0" applyFill="1" applyBorder="1" applyAlignment="1">
      <alignment/>
    </xf>
    <xf numFmtId="0" fontId="0" fillId="11" borderId="10" xfId="0" applyFill="1" applyBorder="1" applyAlignment="1">
      <alignment wrapText="1"/>
    </xf>
    <xf numFmtId="0" fontId="0" fillId="0" borderId="11" xfId="0" applyBorder="1" applyAlignment="1">
      <alignment wrapText="1"/>
    </xf>
    <xf numFmtId="0" fontId="0" fillId="0" borderId="13" xfId="0" applyBorder="1" applyAlignment="1">
      <alignment wrapText="1"/>
    </xf>
    <xf numFmtId="0" fontId="0" fillId="0" borderId="10" xfId="0" applyBorder="1" applyAlignment="1">
      <alignment wrapText="1"/>
    </xf>
    <xf numFmtId="0" fontId="0" fillId="0" borderId="14" xfId="0" applyBorder="1" applyAlignment="1">
      <alignment wrapText="1"/>
    </xf>
    <xf numFmtId="0" fontId="35" fillId="0" borderId="10" xfId="0" applyFont="1" applyBorder="1" applyAlignment="1">
      <alignment/>
    </xf>
    <xf numFmtId="0" fontId="0" fillId="0" borderId="0" xfId="0" applyAlignment="1">
      <alignment wrapText="1"/>
    </xf>
    <xf numFmtId="0" fontId="0" fillId="0" borderId="10" xfId="0" applyFont="1" applyBorder="1" applyAlignment="1">
      <alignment wrapText="1"/>
    </xf>
    <xf numFmtId="0" fontId="29" fillId="0" borderId="10" xfId="52" applyBorder="1" applyAlignment="1" applyProtection="1">
      <alignment wrapText="1"/>
      <protection/>
    </xf>
    <xf numFmtId="2" fontId="0" fillId="3" borderId="0" xfId="0" applyNumberFormat="1" applyFill="1" applyBorder="1" applyAlignment="1">
      <alignment/>
    </xf>
    <xf numFmtId="0" fontId="0" fillId="3" borderId="0" xfId="0" applyFill="1" applyBorder="1" applyAlignment="1">
      <alignment/>
    </xf>
    <xf numFmtId="0" fontId="0" fillId="34" borderId="10" xfId="0" applyFill="1" applyBorder="1" applyAlignment="1">
      <alignment/>
    </xf>
    <xf numFmtId="0" fontId="0" fillId="0" borderId="0" xfId="0" applyFill="1" applyBorder="1" applyAlignment="1">
      <alignment/>
    </xf>
    <xf numFmtId="0" fontId="0" fillId="0" borderId="15" xfId="0" applyBorder="1" applyAlignment="1">
      <alignment/>
    </xf>
    <xf numFmtId="2" fontId="0" fillId="0" borderId="15" xfId="0" applyNumberFormat="1" applyBorder="1" applyAlignment="1">
      <alignment/>
    </xf>
    <xf numFmtId="0" fontId="0" fillId="0" borderId="15" xfId="0" applyFill="1" applyBorder="1" applyAlignment="1">
      <alignment/>
    </xf>
    <xf numFmtId="0" fontId="0" fillId="0" borderId="16" xfId="0" applyBorder="1" applyAlignment="1">
      <alignment/>
    </xf>
    <xf numFmtId="0" fontId="0" fillId="0" borderId="16" xfId="0" applyFill="1" applyBorder="1" applyAlignment="1">
      <alignment/>
    </xf>
    <xf numFmtId="0" fontId="0" fillId="0" borderId="12" xfId="0" applyBorder="1" applyAlignment="1">
      <alignment/>
    </xf>
    <xf numFmtId="43" fontId="0" fillId="2" borderId="10" xfId="42" applyFont="1" applyFill="1" applyBorder="1" applyAlignment="1">
      <alignment/>
    </xf>
    <xf numFmtId="14" fontId="2" fillId="0" borderId="10" xfId="0" applyNumberFormat="1" applyFont="1" applyFill="1" applyBorder="1" applyAlignment="1" quotePrefix="1">
      <alignment horizontal="right"/>
    </xf>
    <xf numFmtId="0" fontId="35"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iue.edu/humanresources/payroll/index.shtml"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25"/>
  <sheetViews>
    <sheetView zoomScalePageLayoutView="0" workbookViewId="0" topLeftCell="A1">
      <selection activeCell="A2" sqref="A1:B16384"/>
    </sheetView>
  </sheetViews>
  <sheetFormatPr defaultColWidth="9.140625" defaultRowHeight="15"/>
  <cols>
    <col min="1" max="1" width="11.8515625" style="22" customWidth="1"/>
    <col min="2" max="2" width="64.140625" style="22" customWidth="1"/>
  </cols>
  <sheetData>
    <row r="1" spans="1:2" ht="15.75" customHeight="1" thickBot="1">
      <c r="A1" s="37" t="s">
        <v>89</v>
      </c>
      <c r="B1" s="37"/>
    </row>
    <row r="2" spans="1:2" ht="31.5" thickBot="1" thickTop="1">
      <c r="A2" s="17"/>
      <c r="B2" s="18" t="s">
        <v>81</v>
      </c>
    </row>
    <row r="3" spans="1:2" ht="15.75" thickTop="1">
      <c r="A3" s="19"/>
      <c r="B3" s="20"/>
    </row>
    <row r="4" spans="1:2" ht="30">
      <c r="A4" s="19"/>
      <c r="B4" s="23" t="s">
        <v>90</v>
      </c>
    </row>
    <row r="5" spans="1:2" ht="15">
      <c r="A5" s="19"/>
      <c r="B5" s="19"/>
    </row>
    <row r="6" spans="1:2" ht="45">
      <c r="A6" s="19"/>
      <c r="B6" s="19" t="s">
        <v>91</v>
      </c>
    </row>
    <row r="7" spans="1:2" ht="15">
      <c r="A7" s="19"/>
      <c r="B7" s="19"/>
    </row>
    <row r="8" spans="1:2" ht="45">
      <c r="A8" s="19"/>
      <c r="B8" s="19" t="s">
        <v>92</v>
      </c>
    </row>
    <row r="9" spans="1:2" ht="15">
      <c r="A9" s="19"/>
      <c r="B9" s="19"/>
    </row>
    <row r="10" spans="1:2" ht="30">
      <c r="A10" s="19"/>
      <c r="B10" s="19" t="s">
        <v>93</v>
      </c>
    </row>
    <row r="11" spans="1:2" ht="15">
      <c r="A11" s="19"/>
      <c r="B11" s="19"/>
    </row>
    <row r="12" spans="1:2" ht="45">
      <c r="A12" s="19"/>
      <c r="B12" s="19" t="s">
        <v>94</v>
      </c>
    </row>
    <row r="13" spans="1:2" ht="15">
      <c r="A13" s="19"/>
      <c r="B13" s="19"/>
    </row>
    <row r="14" spans="1:2" ht="30">
      <c r="A14" s="19"/>
      <c r="B14" s="19" t="s">
        <v>95</v>
      </c>
    </row>
    <row r="15" spans="1:2" ht="15">
      <c r="A15" s="19"/>
      <c r="B15" s="19"/>
    </row>
    <row r="16" spans="1:2" ht="15">
      <c r="A16" s="19"/>
      <c r="B16" s="19" t="s">
        <v>96</v>
      </c>
    </row>
    <row r="17" ht="15">
      <c r="B17" s="24" t="s">
        <v>97</v>
      </c>
    </row>
    <row r="18" spans="1:2" ht="15">
      <c r="A18" s="19"/>
      <c r="B18" s="19"/>
    </row>
    <row r="19" spans="1:2" ht="15">
      <c r="A19" s="21" t="s">
        <v>82</v>
      </c>
      <c r="B19" s="19"/>
    </row>
    <row r="20" spans="1:2" ht="45">
      <c r="A20" s="19" t="s">
        <v>13</v>
      </c>
      <c r="B20" s="19" t="s">
        <v>83</v>
      </c>
    </row>
    <row r="21" spans="1:2" ht="15">
      <c r="A21" s="1" t="s">
        <v>3</v>
      </c>
      <c r="B21" s="19" t="s">
        <v>84</v>
      </c>
    </row>
    <row r="22" spans="1:2" ht="15">
      <c r="A22" s="1" t="s">
        <v>5</v>
      </c>
      <c r="B22" s="19" t="s">
        <v>85</v>
      </c>
    </row>
    <row r="23" spans="1:2" ht="15">
      <c r="A23" s="1" t="s">
        <v>7</v>
      </c>
      <c r="B23" s="19" t="s">
        <v>86</v>
      </c>
    </row>
    <row r="24" spans="1:2" ht="15">
      <c r="A24" s="1" t="s">
        <v>87</v>
      </c>
      <c r="B24" s="19" t="s">
        <v>88</v>
      </c>
    </row>
    <row r="25" spans="1:2" ht="15">
      <c r="A25" s="1" t="s">
        <v>9</v>
      </c>
      <c r="B25" s="19" t="s">
        <v>98</v>
      </c>
    </row>
  </sheetData>
  <sheetProtection/>
  <mergeCells count="1">
    <mergeCell ref="A1:B1"/>
  </mergeCells>
  <hyperlinks>
    <hyperlink ref="B17" r:id="rId1" display="http://www.siue.edu/humanresources/payroll/index.shtm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39"/>
  <sheetViews>
    <sheetView zoomScalePageLayoutView="0" workbookViewId="0" topLeftCell="A1">
      <selection activeCell="I22" sqref="I22"/>
    </sheetView>
  </sheetViews>
  <sheetFormatPr defaultColWidth="9.140625" defaultRowHeight="15"/>
  <cols>
    <col min="1" max="1" width="6.00390625" style="0" customWidth="1"/>
    <col min="2" max="2" width="26.421875" style="0" customWidth="1"/>
    <col min="3" max="3" width="28.8515625" style="0" customWidth="1"/>
    <col min="4" max="4" width="11.140625" style="0" customWidth="1"/>
    <col min="5" max="5" width="9.7109375" style="0" customWidth="1"/>
    <col min="6" max="6" width="13.8515625" style="0" customWidth="1"/>
    <col min="7" max="7" width="15.8515625" style="0" customWidth="1"/>
    <col min="8" max="8" width="8.57421875" style="0" customWidth="1"/>
    <col min="9" max="9" width="10.00390625" style="0" customWidth="1"/>
    <col min="10" max="10" width="11.140625" style="0" customWidth="1"/>
  </cols>
  <sheetData>
    <row r="1" spans="1:10" ht="30">
      <c r="A1" s="15" t="s">
        <v>71</v>
      </c>
      <c r="B1" s="15" t="s">
        <v>72</v>
      </c>
      <c r="C1" s="16" t="s">
        <v>73</v>
      </c>
      <c r="D1" s="16" t="s">
        <v>74</v>
      </c>
      <c r="E1" s="16" t="s">
        <v>75</v>
      </c>
      <c r="F1" s="16" t="s">
        <v>76</v>
      </c>
      <c r="G1" s="16" t="s">
        <v>77</v>
      </c>
      <c r="H1" s="2" t="s">
        <v>0</v>
      </c>
      <c r="I1" s="2" t="s">
        <v>1</v>
      </c>
      <c r="J1" s="2" t="s">
        <v>2</v>
      </c>
    </row>
    <row r="2" spans="1:10" ht="15">
      <c r="A2" s="1" t="s">
        <v>14</v>
      </c>
      <c r="B2" s="1" t="s">
        <v>15</v>
      </c>
      <c r="C2" s="1" t="s">
        <v>16</v>
      </c>
      <c r="D2" s="1">
        <v>20</v>
      </c>
      <c r="E2" s="6" t="s">
        <v>13</v>
      </c>
      <c r="F2" s="1">
        <v>0</v>
      </c>
      <c r="G2" s="7" t="s">
        <v>8</v>
      </c>
      <c r="H2" s="4">
        <v>0</v>
      </c>
      <c r="I2" s="4">
        <v>999</v>
      </c>
      <c r="J2" s="4">
        <v>999</v>
      </c>
    </row>
    <row r="3" spans="1:10" ht="15">
      <c r="A3" s="1"/>
      <c r="B3" s="1" t="s">
        <v>17</v>
      </c>
      <c r="C3" s="1" t="s">
        <v>16</v>
      </c>
      <c r="D3" s="1">
        <v>20</v>
      </c>
      <c r="E3" s="1" t="s">
        <v>3</v>
      </c>
      <c r="F3" s="1">
        <v>0</v>
      </c>
      <c r="G3" s="1" t="s">
        <v>4</v>
      </c>
      <c r="H3" s="4">
        <v>150</v>
      </c>
      <c r="I3" s="4">
        <v>150</v>
      </c>
      <c r="J3" s="4">
        <v>0</v>
      </c>
    </row>
    <row r="4" spans="1:10" ht="15">
      <c r="A4" s="1"/>
      <c r="B4" s="1"/>
      <c r="C4" s="1" t="s">
        <v>16</v>
      </c>
      <c r="D4" s="1">
        <v>20</v>
      </c>
      <c r="E4" s="1" t="s">
        <v>5</v>
      </c>
      <c r="F4" s="1">
        <v>0</v>
      </c>
      <c r="G4" s="1" t="s">
        <v>6</v>
      </c>
      <c r="H4" s="4">
        <v>3.47</v>
      </c>
      <c r="I4" s="4">
        <v>9999</v>
      </c>
      <c r="J4" s="4">
        <v>9999</v>
      </c>
    </row>
    <row r="5" spans="1:10" ht="15">
      <c r="A5" s="1"/>
      <c r="B5" s="1"/>
      <c r="C5" s="1" t="s">
        <v>16</v>
      </c>
      <c r="D5" s="1">
        <v>20</v>
      </c>
      <c r="E5" s="6" t="s">
        <v>7</v>
      </c>
      <c r="F5" s="1">
        <v>0</v>
      </c>
      <c r="G5" s="7" t="s">
        <v>8</v>
      </c>
      <c r="H5" s="4">
        <v>0</v>
      </c>
      <c r="I5" s="4">
        <v>1500</v>
      </c>
      <c r="J5" s="4">
        <v>1500</v>
      </c>
    </row>
    <row r="6" spans="1:10" ht="15">
      <c r="A6" s="1"/>
      <c r="B6" s="1"/>
      <c r="C6" s="1" t="s">
        <v>16</v>
      </c>
      <c r="D6" s="1">
        <v>20</v>
      </c>
      <c r="E6" s="1" t="s">
        <v>9</v>
      </c>
      <c r="F6" s="1">
        <v>0</v>
      </c>
      <c r="G6" s="1" t="s">
        <v>6</v>
      </c>
      <c r="H6" s="4">
        <v>3.47</v>
      </c>
      <c r="I6" s="4">
        <f>SUM(J6,vacation!E29)</f>
        <v>270.65999999999997</v>
      </c>
      <c r="J6" s="4">
        <v>180.43999999999997</v>
      </c>
    </row>
    <row r="7" spans="1:10" ht="15">
      <c r="A7" s="1"/>
      <c r="B7" s="1"/>
      <c r="C7" s="1" t="s">
        <v>16</v>
      </c>
      <c r="D7" s="1">
        <v>20</v>
      </c>
      <c r="E7" s="1" t="s">
        <v>9</v>
      </c>
      <c r="F7" s="1">
        <v>1</v>
      </c>
      <c r="G7" s="1" t="s">
        <v>6</v>
      </c>
      <c r="H7" s="4">
        <v>3.75</v>
      </c>
      <c r="I7" s="4">
        <f>SUM(J7,vacation!H29)</f>
        <v>292.5</v>
      </c>
      <c r="J7" s="4">
        <v>195</v>
      </c>
    </row>
    <row r="8" spans="1:10" ht="15">
      <c r="A8" s="1"/>
      <c r="B8" s="1"/>
      <c r="C8" s="1" t="s">
        <v>16</v>
      </c>
      <c r="D8" s="1">
        <v>20</v>
      </c>
      <c r="E8" s="1" t="s">
        <v>9</v>
      </c>
      <c r="F8" s="1">
        <v>2</v>
      </c>
      <c r="G8" s="1" t="s">
        <v>6</v>
      </c>
      <c r="H8" s="4">
        <v>4.04</v>
      </c>
      <c r="I8" s="4">
        <f>SUM(J8,vacation!K29)</f>
        <v>315.1200000000001</v>
      </c>
      <c r="J8" s="4">
        <v>210.0800000000001</v>
      </c>
    </row>
    <row r="9" spans="1:10" ht="15">
      <c r="A9" s="1"/>
      <c r="B9" s="1"/>
      <c r="C9" s="1" t="s">
        <v>16</v>
      </c>
      <c r="D9" s="1">
        <v>20</v>
      </c>
      <c r="E9" s="1" t="s">
        <v>9</v>
      </c>
      <c r="F9" s="1">
        <v>3</v>
      </c>
      <c r="G9" s="1" t="s">
        <v>6</v>
      </c>
      <c r="H9" s="4">
        <v>4.33</v>
      </c>
      <c r="I9" s="4">
        <f>SUM(J9,vacation!N29)</f>
        <v>337.7399999999999</v>
      </c>
      <c r="J9" s="4">
        <v>225.15999999999994</v>
      </c>
    </row>
    <row r="10" spans="1:10" ht="15">
      <c r="A10" s="1"/>
      <c r="B10" s="1"/>
      <c r="C10" s="1" t="s">
        <v>16</v>
      </c>
      <c r="D10" s="1">
        <v>20</v>
      </c>
      <c r="E10" s="1" t="s">
        <v>9</v>
      </c>
      <c r="F10" s="1">
        <v>4</v>
      </c>
      <c r="G10" s="1" t="s">
        <v>6</v>
      </c>
      <c r="H10" s="4">
        <v>4.62</v>
      </c>
      <c r="I10" s="4">
        <f>SUM(J10,vacation!Q29)</f>
        <v>360.3600000000001</v>
      </c>
      <c r="J10" s="4">
        <v>240.2400000000001</v>
      </c>
    </row>
    <row r="11" spans="1:10" ht="15">
      <c r="A11" s="1"/>
      <c r="B11" s="1"/>
      <c r="C11" s="1" t="s">
        <v>16</v>
      </c>
      <c r="D11" s="1">
        <v>20</v>
      </c>
      <c r="E11" s="1" t="s">
        <v>9</v>
      </c>
      <c r="F11" s="1">
        <v>5</v>
      </c>
      <c r="G11" s="1" t="s">
        <v>6</v>
      </c>
      <c r="H11" s="4">
        <v>4.91</v>
      </c>
      <c r="I11" s="4">
        <f>SUM(J11,vacation!T29)</f>
        <v>382.97999999999985</v>
      </c>
      <c r="J11" s="4">
        <v>255.3199999999999</v>
      </c>
    </row>
    <row r="12" spans="1:10" ht="15">
      <c r="A12" s="1"/>
      <c r="B12" s="1"/>
      <c r="C12" s="1" t="s">
        <v>16</v>
      </c>
      <c r="D12" s="1">
        <v>20</v>
      </c>
      <c r="E12" s="1" t="s">
        <v>9</v>
      </c>
      <c r="F12" s="1">
        <v>6</v>
      </c>
      <c r="G12" s="1" t="s">
        <v>6</v>
      </c>
      <c r="H12" s="4">
        <v>5.2</v>
      </c>
      <c r="I12" s="4">
        <f>SUM(J12,vacation!X29)</f>
        <v>405.60000000000014</v>
      </c>
      <c r="J12" s="4">
        <v>270.4000000000001</v>
      </c>
    </row>
    <row r="13" spans="1:10" ht="15">
      <c r="A13" s="1"/>
      <c r="B13" s="1"/>
      <c r="C13" s="1" t="s">
        <v>16</v>
      </c>
      <c r="D13" s="1">
        <v>20</v>
      </c>
      <c r="E13" s="1" t="s">
        <v>9</v>
      </c>
      <c r="F13" s="1">
        <v>7</v>
      </c>
      <c r="G13" s="1" t="s">
        <v>6</v>
      </c>
      <c r="H13" s="4">
        <v>5.49</v>
      </c>
      <c r="I13" s="4">
        <f>SUM(J13,vacation!AA29)</f>
        <v>428.2199999999999</v>
      </c>
      <c r="J13" s="4">
        <v>285.4799999999999</v>
      </c>
    </row>
    <row r="14" spans="1:10" ht="15">
      <c r="A14" s="1"/>
      <c r="B14" s="1"/>
      <c r="C14" s="1" t="s">
        <v>16</v>
      </c>
      <c r="D14" s="1">
        <v>20</v>
      </c>
      <c r="E14" s="1" t="s">
        <v>9</v>
      </c>
      <c r="F14" s="1">
        <v>8</v>
      </c>
      <c r="G14" s="1" t="s">
        <v>6</v>
      </c>
      <c r="H14" s="4">
        <v>5.77</v>
      </c>
      <c r="I14" s="4">
        <f>SUM(J14,vacation!AD29)</f>
        <v>450.05999999999995</v>
      </c>
      <c r="J14" s="4">
        <v>300.03999999999996</v>
      </c>
    </row>
    <row r="15" spans="1:10" ht="15">
      <c r="A15" s="1"/>
      <c r="B15" s="1"/>
      <c r="C15" s="1" t="s">
        <v>16</v>
      </c>
      <c r="D15" s="1">
        <v>20</v>
      </c>
      <c r="E15" s="1" t="s">
        <v>9</v>
      </c>
      <c r="F15" s="1">
        <v>9</v>
      </c>
      <c r="G15" s="1" t="s">
        <v>6</v>
      </c>
      <c r="H15" s="4">
        <v>6.06</v>
      </c>
      <c r="I15" s="4">
        <f>SUM(J15,vacation!AG29)</f>
        <v>472.68000000000006</v>
      </c>
      <c r="J15" s="4">
        <v>315.12000000000006</v>
      </c>
    </row>
    <row r="16" spans="1:10" ht="15">
      <c r="A16" s="1"/>
      <c r="B16" s="1"/>
      <c r="C16" s="1" t="s">
        <v>16</v>
      </c>
      <c r="D16" s="1">
        <v>20</v>
      </c>
      <c r="E16" s="1" t="s">
        <v>9</v>
      </c>
      <c r="F16" s="1">
        <v>10</v>
      </c>
      <c r="G16" s="1" t="s">
        <v>6</v>
      </c>
      <c r="H16" s="4">
        <v>6.35</v>
      </c>
      <c r="I16" s="4">
        <f>SUM(J16,vacation!AJ29)</f>
        <v>495.29999999999984</v>
      </c>
      <c r="J16" s="4">
        <v>330.1999999999999</v>
      </c>
    </row>
    <row r="17" spans="1:10" ht="15">
      <c r="A17" s="1"/>
      <c r="B17" s="1"/>
      <c r="C17" s="1" t="s">
        <v>16</v>
      </c>
      <c r="D17" s="1">
        <v>20</v>
      </c>
      <c r="E17" s="1" t="s">
        <v>9</v>
      </c>
      <c r="F17" s="1">
        <v>11</v>
      </c>
      <c r="G17" s="1" t="s">
        <v>6</v>
      </c>
      <c r="H17" s="4">
        <v>6.64</v>
      </c>
      <c r="I17" s="4">
        <f>SUM(J17,vacation!AM29)</f>
        <v>517.9199999999998</v>
      </c>
      <c r="J17" s="4">
        <v>345.27999999999986</v>
      </c>
    </row>
    <row r="18" spans="1:10" ht="15">
      <c r="A18" s="1"/>
      <c r="B18" s="1"/>
      <c r="C18" s="1" t="s">
        <v>16</v>
      </c>
      <c r="D18" s="1">
        <v>20</v>
      </c>
      <c r="E18" s="1" t="s">
        <v>9</v>
      </c>
      <c r="F18" s="1">
        <v>12</v>
      </c>
      <c r="G18" s="1" t="s">
        <v>6</v>
      </c>
      <c r="H18" s="4">
        <v>6.93</v>
      </c>
      <c r="I18" s="4">
        <f>SUM(J18,vacation!AQ29)</f>
        <v>540.5400000000003</v>
      </c>
      <c r="J18" s="4">
        <v>360.3600000000002</v>
      </c>
    </row>
    <row r="19" spans="1:10" ht="15">
      <c r="A19" s="1"/>
      <c r="B19" s="1"/>
      <c r="C19" s="1" t="s">
        <v>16</v>
      </c>
      <c r="D19" s="1">
        <v>20</v>
      </c>
      <c r="E19" s="1" t="s">
        <v>9</v>
      </c>
      <c r="F19" s="1">
        <v>13</v>
      </c>
      <c r="G19" s="1" t="s">
        <v>6</v>
      </c>
      <c r="H19" s="4">
        <v>7.22</v>
      </c>
      <c r="I19" s="4">
        <f>SUM(J19,vacation!AT29)</f>
        <v>563.16</v>
      </c>
      <c r="J19" s="4">
        <v>375.44</v>
      </c>
    </row>
    <row r="20" spans="1:10" ht="15">
      <c r="A20" s="1"/>
      <c r="B20" s="1"/>
      <c r="C20" s="1" t="s">
        <v>16</v>
      </c>
      <c r="D20" s="1">
        <v>20</v>
      </c>
      <c r="E20" s="1" t="s">
        <v>9</v>
      </c>
      <c r="F20" s="1">
        <v>14</v>
      </c>
      <c r="G20" s="1" t="s">
        <v>6</v>
      </c>
      <c r="H20" s="4">
        <v>7.5</v>
      </c>
      <c r="I20" s="4">
        <f>SUM(J20,vacation!AW29)</f>
        <v>585</v>
      </c>
      <c r="J20" s="4">
        <v>390</v>
      </c>
    </row>
    <row r="21" spans="1:10" ht="15">
      <c r="A21" s="1"/>
      <c r="B21" s="1"/>
      <c r="C21" s="1" t="s">
        <v>16</v>
      </c>
      <c r="D21" s="1">
        <v>20</v>
      </c>
      <c r="E21" s="1" t="s">
        <v>9</v>
      </c>
      <c r="F21" s="1">
        <v>15</v>
      </c>
      <c r="G21" s="1" t="s">
        <v>6</v>
      </c>
      <c r="H21" s="4">
        <v>7.79</v>
      </c>
      <c r="I21" s="4">
        <f>SUM(J21,vacation!AZ29)</f>
        <v>607.6199999999999</v>
      </c>
      <c r="J21" s="4">
        <v>405.0799999999999</v>
      </c>
    </row>
    <row r="22" spans="1:10" ht="15">
      <c r="A22" s="1"/>
      <c r="B22" s="1"/>
      <c r="C22" s="1" t="s">
        <v>16</v>
      </c>
      <c r="D22" s="1">
        <v>20</v>
      </c>
      <c r="E22" s="1" t="s">
        <v>9</v>
      </c>
      <c r="F22" s="1">
        <v>16</v>
      </c>
      <c r="G22" s="1" t="s">
        <v>6</v>
      </c>
      <c r="H22" s="4">
        <v>8.08</v>
      </c>
      <c r="I22" s="4">
        <f>SUM(J22,vacation!BC29)</f>
        <v>630.2400000000002</v>
      </c>
      <c r="J22" s="4">
        <v>420.1600000000002</v>
      </c>
    </row>
    <row r="26" ht="15">
      <c r="A26" t="s">
        <v>23</v>
      </c>
    </row>
    <row r="28" ht="15">
      <c r="A28" t="s">
        <v>24</v>
      </c>
    </row>
    <row r="31" ht="15">
      <c r="A31" t="s">
        <v>99</v>
      </c>
    </row>
    <row r="33" spans="1:2" ht="15">
      <c r="A33" s="13" t="s">
        <v>25</v>
      </c>
      <c r="B33" s="13"/>
    </row>
    <row r="34" ht="15">
      <c r="A34" t="s">
        <v>26</v>
      </c>
    </row>
    <row r="35" spans="1:10" ht="15">
      <c r="A35" s="1" t="s">
        <v>27</v>
      </c>
      <c r="B35" s="1"/>
      <c r="C35" s="1" t="s">
        <v>100</v>
      </c>
      <c r="E35" s="13" t="s">
        <v>28</v>
      </c>
      <c r="F35" s="13"/>
      <c r="G35" s="13"/>
      <c r="H35" s="13"/>
      <c r="I35" s="13"/>
      <c r="J35" s="13"/>
    </row>
    <row r="36" spans="1:10" ht="15">
      <c r="A36" s="1"/>
      <c r="B36" s="14">
        <v>1</v>
      </c>
      <c r="C36" s="1" t="s">
        <v>29</v>
      </c>
      <c r="E36" s="13" t="s">
        <v>30</v>
      </c>
      <c r="F36" s="13"/>
      <c r="G36" s="13"/>
      <c r="H36" s="13"/>
      <c r="I36" s="13"/>
      <c r="J36" s="13"/>
    </row>
    <row r="37" spans="1:3" ht="15">
      <c r="A37" s="1"/>
      <c r="B37" s="14">
        <v>0.8</v>
      </c>
      <c r="C37" s="1" t="s">
        <v>31</v>
      </c>
    </row>
    <row r="38" spans="1:3" ht="15">
      <c r="A38" s="1"/>
      <c r="B38" s="14">
        <v>0.6</v>
      </c>
      <c r="C38" s="1" t="s">
        <v>32</v>
      </c>
    </row>
    <row r="39" spans="1:3" ht="15">
      <c r="A39" s="1"/>
      <c r="B39" s="1"/>
      <c r="C39" s="1"/>
    </row>
  </sheetData>
  <sheetProtection/>
  <printOptions/>
  <pageMargins left="0.7" right="0.7" top="0.75" bottom="0.75" header="0.3" footer="0.3"/>
  <pageSetup fitToHeight="1" fitToWidth="1" horizontalDpi="600" verticalDpi="600" orientation="landscape" scale="93" r:id="rId1"/>
</worksheet>
</file>

<file path=xl/worksheets/sheet3.xml><?xml version="1.0" encoding="utf-8"?>
<worksheet xmlns="http://schemas.openxmlformats.org/spreadsheetml/2006/main" xmlns:r="http://schemas.openxmlformats.org/officeDocument/2006/relationships">
  <sheetPr>
    <pageSetUpPr fitToPage="1"/>
  </sheetPr>
  <dimension ref="A1:F31"/>
  <sheetViews>
    <sheetView tabSelected="1" zoomScalePageLayoutView="0" workbookViewId="0" topLeftCell="A1">
      <selection activeCell="E29" sqref="E29"/>
    </sheetView>
  </sheetViews>
  <sheetFormatPr defaultColWidth="9.140625" defaultRowHeight="15"/>
  <cols>
    <col min="2" max="2" width="10.421875" style="0" customWidth="1"/>
    <col min="3" max="4" width="10.7109375" style="0" bestFit="1" customWidth="1"/>
    <col min="5" max="5" width="10.8515625" style="0" bestFit="1" customWidth="1"/>
    <col min="6" max="6" width="12.421875" style="0" customWidth="1"/>
  </cols>
  <sheetData>
    <row r="1" spans="1:6" ht="15">
      <c r="A1" s="3" t="s">
        <v>10</v>
      </c>
      <c r="B1" s="3" t="s">
        <v>78</v>
      </c>
      <c r="C1" s="3" t="s">
        <v>21</v>
      </c>
      <c r="D1" s="3" t="s">
        <v>22</v>
      </c>
      <c r="E1" s="3" t="s">
        <v>18</v>
      </c>
      <c r="F1" s="3" t="s">
        <v>101</v>
      </c>
    </row>
    <row r="2" spans="1:6" ht="15">
      <c r="A2" s="1" t="s">
        <v>19</v>
      </c>
      <c r="B2" s="1">
        <v>14</v>
      </c>
      <c r="C2" s="12">
        <v>41068</v>
      </c>
      <c r="D2" s="12">
        <v>41091</v>
      </c>
      <c r="E2" s="1">
        <v>0.35</v>
      </c>
      <c r="F2" s="1">
        <v>0.69</v>
      </c>
    </row>
    <row r="3" spans="1:6" ht="15">
      <c r="A3" s="1" t="s">
        <v>19</v>
      </c>
      <c r="B3" s="1">
        <v>15</v>
      </c>
      <c r="C3" s="12">
        <v>41092</v>
      </c>
      <c r="D3" s="12">
        <v>41105</v>
      </c>
      <c r="E3" s="1">
        <v>3.47</v>
      </c>
      <c r="F3" s="1">
        <f>+E3+F2</f>
        <v>4.16</v>
      </c>
    </row>
    <row r="4" spans="1:6" ht="15">
      <c r="A4" s="1" t="s">
        <v>19</v>
      </c>
      <c r="B4" s="1">
        <v>16</v>
      </c>
      <c r="C4" s="12">
        <v>41106</v>
      </c>
      <c r="D4" s="12">
        <v>41119</v>
      </c>
      <c r="E4" s="1">
        <v>3.47</v>
      </c>
      <c r="F4" s="1">
        <f aca="true" t="shared" si="0" ref="F4:F28">+E4+F3</f>
        <v>7.630000000000001</v>
      </c>
    </row>
    <row r="5" spans="1:6" ht="15">
      <c r="A5" s="1" t="s">
        <v>19</v>
      </c>
      <c r="B5" s="1">
        <v>17</v>
      </c>
      <c r="C5" s="12">
        <v>41120</v>
      </c>
      <c r="D5" s="12">
        <v>41133</v>
      </c>
      <c r="E5" s="1">
        <v>3.47</v>
      </c>
      <c r="F5" s="1">
        <f t="shared" si="0"/>
        <v>11.100000000000001</v>
      </c>
    </row>
    <row r="6" spans="1:6" ht="15">
      <c r="A6" s="1" t="s">
        <v>19</v>
      </c>
      <c r="B6" s="1">
        <v>18</v>
      </c>
      <c r="C6" s="12">
        <v>41134</v>
      </c>
      <c r="D6" s="12">
        <v>41147</v>
      </c>
      <c r="E6" s="1">
        <v>3.47</v>
      </c>
      <c r="F6" s="1">
        <f t="shared" si="0"/>
        <v>14.570000000000002</v>
      </c>
    </row>
    <row r="7" spans="1:6" ht="15">
      <c r="A7" s="1" t="s">
        <v>19</v>
      </c>
      <c r="B7" s="1">
        <v>19</v>
      </c>
      <c r="C7" s="12">
        <v>41148</v>
      </c>
      <c r="D7" s="12">
        <v>41161</v>
      </c>
      <c r="E7" s="1">
        <v>3.47</v>
      </c>
      <c r="F7" s="1">
        <f t="shared" si="0"/>
        <v>18.040000000000003</v>
      </c>
    </row>
    <row r="8" spans="1:6" ht="15">
      <c r="A8" s="1" t="s">
        <v>19</v>
      </c>
      <c r="B8" s="1">
        <v>20</v>
      </c>
      <c r="C8" s="12">
        <v>41162</v>
      </c>
      <c r="D8" s="12">
        <v>41175</v>
      </c>
      <c r="E8" s="1">
        <v>3.47</v>
      </c>
      <c r="F8" s="1">
        <f t="shared" si="0"/>
        <v>21.51</v>
      </c>
    </row>
    <row r="9" spans="1:6" ht="15">
      <c r="A9" s="1" t="s">
        <v>19</v>
      </c>
      <c r="B9" s="1">
        <v>21</v>
      </c>
      <c r="C9" s="12">
        <v>41176</v>
      </c>
      <c r="D9" s="12">
        <v>41189</v>
      </c>
      <c r="E9" s="1">
        <v>3.47</v>
      </c>
      <c r="F9" s="1">
        <f t="shared" si="0"/>
        <v>24.98</v>
      </c>
    </row>
    <row r="10" spans="1:6" ht="15">
      <c r="A10" s="1" t="s">
        <v>19</v>
      </c>
      <c r="B10" s="1">
        <v>22</v>
      </c>
      <c r="C10" s="12">
        <v>41190</v>
      </c>
      <c r="D10" s="12">
        <v>41203</v>
      </c>
      <c r="E10" s="1">
        <v>3.47</v>
      </c>
      <c r="F10" s="1">
        <f t="shared" si="0"/>
        <v>28.45</v>
      </c>
    </row>
    <row r="11" spans="1:6" ht="15">
      <c r="A11" s="1" t="s">
        <v>19</v>
      </c>
      <c r="B11" s="1">
        <v>23</v>
      </c>
      <c r="C11" s="12">
        <v>41204</v>
      </c>
      <c r="D11" s="12">
        <v>41217</v>
      </c>
      <c r="E11" s="1">
        <v>3.47</v>
      </c>
      <c r="F11" s="1">
        <f t="shared" si="0"/>
        <v>31.919999999999998</v>
      </c>
    </row>
    <row r="12" spans="1:6" ht="15">
      <c r="A12" s="1" t="s">
        <v>19</v>
      </c>
      <c r="B12" s="1">
        <v>24</v>
      </c>
      <c r="C12" s="12">
        <v>41218</v>
      </c>
      <c r="D12" s="12">
        <v>41231</v>
      </c>
      <c r="E12" s="1">
        <v>3.47</v>
      </c>
      <c r="F12" s="1">
        <f t="shared" si="0"/>
        <v>35.39</v>
      </c>
    </row>
    <row r="13" spans="1:6" ht="15">
      <c r="A13" s="1" t="s">
        <v>19</v>
      </c>
      <c r="B13" s="1">
        <v>25</v>
      </c>
      <c r="C13" s="12">
        <v>41232</v>
      </c>
      <c r="D13" s="12">
        <v>41245</v>
      </c>
      <c r="E13" s="1">
        <v>3.47</v>
      </c>
      <c r="F13" s="1">
        <f t="shared" si="0"/>
        <v>38.86</v>
      </c>
    </row>
    <row r="14" spans="1:6" ht="15">
      <c r="A14" s="1" t="s">
        <v>19</v>
      </c>
      <c r="B14" s="1">
        <v>26</v>
      </c>
      <c r="C14" s="12">
        <v>41246</v>
      </c>
      <c r="D14" s="12">
        <v>41259</v>
      </c>
      <c r="E14" s="1">
        <v>3.47</v>
      </c>
      <c r="F14" s="1">
        <f t="shared" si="0"/>
        <v>42.33</v>
      </c>
    </row>
    <row r="15" spans="1:6" ht="15">
      <c r="A15" s="1" t="s">
        <v>19</v>
      </c>
      <c r="B15" s="1">
        <v>1</v>
      </c>
      <c r="C15" s="12">
        <v>41260</v>
      </c>
      <c r="D15" s="12">
        <v>41273</v>
      </c>
      <c r="E15" s="1">
        <v>3.47</v>
      </c>
      <c r="F15" s="1">
        <f t="shared" si="0"/>
        <v>45.8</v>
      </c>
    </row>
    <row r="16" spans="1:6" ht="15">
      <c r="A16" s="1" t="s">
        <v>19</v>
      </c>
      <c r="B16" s="1">
        <v>2</v>
      </c>
      <c r="C16" s="12">
        <v>41274</v>
      </c>
      <c r="D16" s="12">
        <v>41287</v>
      </c>
      <c r="E16" s="1">
        <v>3.47</v>
      </c>
      <c r="F16" s="1">
        <f t="shared" si="0"/>
        <v>49.269999999999996</v>
      </c>
    </row>
    <row r="17" spans="1:6" ht="15">
      <c r="A17" s="1" t="s">
        <v>19</v>
      </c>
      <c r="B17" s="1">
        <v>3</v>
      </c>
      <c r="C17" s="12">
        <v>41288</v>
      </c>
      <c r="D17" s="12">
        <v>41301</v>
      </c>
      <c r="E17" s="1">
        <v>3.47</v>
      </c>
      <c r="F17" s="1">
        <f t="shared" si="0"/>
        <v>52.739999999999995</v>
      </c>
    </row>
    <row r="18" spans="1:6" ht="15">
      <c r="A18" s="1" t="s">
        <v>19</v>
      </c>
      <c r="B18" s="1">
        <v>4</v>
      </c>
      <c r="C18" s="12">
        <v>41302</v>
      </c>
      <c r="D18" s="12">
        <v>41315</v>
      </c>
      <c r="E18" s="1">
        <v>3.47</v>
      </c>
      <c r="F18" s="1">
        <f t="shared" si="0"/>
        <v>56.209999999999994</v>
      </c>
    </row>
    <row r="19" spans="1:6" ht="15">
      <c r="A19" s="1" t="s">
        <v>19</v>
      </c>
      <c r="B19" s="1">
        <v>5</v>
      </c>
      <c r="C19" s="12">
        <v>41316</v>
      </c>
      <c r="D19" s="12">
        <v>41329</v>
      </c>
      <c r="E19" s="1">
        <v>3.47</v>
      </c>
      <c r="F19" s="1">
        <f t="shared" si="0"/>
        <v>59.67999999999999</v>
      </c>
    </row>
    <row r="20" spans="1:6" ht="15">
      <c r="A20" s="1" t="s">
        <v>19</v>
      </c>
      <c r="B20" s="1">
        <v>6</v>
      </c>
      <c r="C20" s="12">
        <v>41330</v>
      </c>
      <c r="D20" s="12">
        <v>41343</v>
      </c>
      <c r="E20" s="1">
        <v>3.47</v>
      </c>
      <c r="F20" s="1">
        <f t="shared" si="0"/>
        <v>63.14999999999999</v>
      </c>
    </row>
    <row r="21" spans="1:6" ht="15">
      <c r="A21" s="1" t="s">
        <v>19</v>
      </c>
      <c r="B21" s="1">
        <v>7</v>
      </c>
      <c r="C21" s="12">
        <v>41344</v>
      </c>
      <c r="D21" s="12">
        <v>41357</v>
      </c>
      <c r="E21" s="1">
        <v>3.47</v>
      </c>
      <c r="F21" s="1">
        <f t="shared" si="0"/>
        <v>66.61999999999999</v>
      </c>
    </row>
    <row r="22" spans="1:6" ht="15">
      <c r="A22" s="1" t="s">
        <v>19</v>
      </c>
      <c r="B22" s="1">
        <v>8</v>
      </c>
      <c r="C22" s="12">
        <v>41358</v>
      </c>
      <c r="D22" s="12">
        <v>41371</v>
      </c>
      <c r="E22" s="1">
        <v>3.47</v>
      </c>
      <c r="F22" s="1">
        <f t="shared" si="0"/>
        <v>70.08999999999999</v>
      </c>
    </row>
    <row r="23" spans="1:6" ht="15">
      <c r="A23" s="1" t="s">
        <v>19</v>
      </c>
      <c r="B23" s="1">
        <v>9</v>
      </c>
      <c r="C23" s="12">
        <v>41372</v>
      </c>
      <c r="D23" s="12">
        <v>41385</v>
      </c>
      <c r="E23" s="1">
        <v>3.47</v>
      </c>
      <c r="F23" s="1">
        <f t="shared" si="0"/>
        <v>73.55999999999999</v>
      </c>
    </row>
    <row r="24" spans="1:6" ht="15">
      <c r="A24" s="1" t="s">
        <v>19</v>
      </c>
      <c r="B24" s="1">
        <v>10</v>
      </c>
      <c r="C24" s="12">
        <v>41386</v>
      </c>
      <c r="D24" s="12">
        <v>41399</v>
      </c>
      <c r="E24" s="1">
        <v>3.47</v>
      </c>
      <c r="F24" s="1">
        <f t="shared" si="0"/>
        <v>77.02999999999999</v>
      </c>
    </row>
    <row r="25" spans="1:6" ht="15">
      <c r="A25" s="1" t="s">
        <v>19</v>
      </c>
      <c r="B25" s="1">
        <v>11</v>
      </c>
      <c r="C25" s="12">
        <v>41400</v>
      </c>
      <c r="D25" s="12">
        <v>41413</v>
      </c>
      <c r="E25" s="1">
        <v>3.47</v>
      </c>
      <c r="F25" s="1">
        <f t="shared" si="0"/>
        <v>80.49999999999999</v>
      </c>
    </row>
    <row r="26" spans="1:6" ht="15">
      <c r="A26" s="1" t="s">
        <v>19</v>
      </c>
      <c r="B26" s="1">
        <v>12</v>
      </c>
      <c r="C26" s="12">
        <v>41414</v>
      </c>
      <c r="D26" s="12">
        <v>41427</v>
      </c>
      <c r="E26" s="1">
        <v>3.47</v>
      </c>
      <c r="F26" s="1">
        <f t="shared" si="0"/>
        <v>83.96999999999998</v>
      </c>
    </row>
    <row r="27" spans="1:6" ht="15">
      <c r="A27" s="1" t="s">
        <v>19</v>
      </c>
      <c r="B27" s="1">
        <v>13</v>
      </c>
      <c r="C27" s="12">
        <v>41428</v>
      </c>
      <c r="D27" s="12">
        <v>41441</v>
      </c>
      <c r="E27" s="1">
        <v>3.47</v>
      </c>
      <c r="F27" s="1">
        <f t="shared" si="0"/>
        <v>87.43999999999998</v>
      </c>
    </row>
    <row r="28" spans="1:6" ht="15">
      <c r="A28" s="1" t="s">
        <v>19</v>
      </c>
      <c r="B28" s="1">
        <v>14</v>
      </c>
      <c r="C28" s="36">
        <v>41442</v>
      </c>
      <c r="D28" s="12">
        <v>41455</v>
      </c>
      <c r="E28" s="1">
        <v>3.12</v>
      </c>
      <c r="F28" s="1">
        <f t="shared" si="0"/>
        <v>90.55999999999999</v>
      </c>
    </row>
    <row r="29" spans="1:6" ht="15">
      <c r="A29" s="1" t="s">
        <v>12</v>
      </c>
      <c r="B29" s="1"/>
      <c r="C29" s="1"/>
      <c r="D29" s="1"/>
      <c r="E29" s="1">
        <f>SUM(E2:E28)</f>
        <v>90.21999999999998</v>
      </c>
      <c r="F29" s="1"/>
    </row>
    <row r="30" spans="1:2" ht="15">
      <c r="A30" s="5"/>
      <c r="B30" s="5"/>
    </row>
    <row r="31" spans="1:2" ht="15">
      <c r="A31" s="5"/>
      <c r="B31" s="5"/>
    </row>
  </sheetData>
  <sheetProtection/>
  <printOptions/>
  <pageMargins left="0.7" right="0.7" top="0.75" bottom="0.75" header="0.3" footer="0.3"/>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BF35"/>
  <sheetViews>
    <sheetView zoomScalePageLayoutView="0" workbookViewId="0" topLeftCell="AJ1">
      <selection activeCell="H2" sqref="H2"/>
    </sheetView>
  </sheetViews>
  <sheetFormatPr defaultColWidth="9.140625" defaultRowHeight="15"/>
  <cols>
    <col min="1" max="1" width="7.421875" style="0" customWidth="1"/>
    <col min="2" max="2" width="9.7109375" style="0" customWidth="1"/>
    <col min="3" max="3" width="10.8515625" style="0" customWidth="1"/>
    <col min="4" max="4" width="10.140625" style="0" customWidth="1"/>
    <col min="6" max="6" width="13.00390625" style="0" customWidth="1"/>
    <col min="7" max="7" width="3.7109375" style="0" customWidth="1"/>
    <col min="9" max="9" width="12.57421875" style="0" customWidth="1"/>
    <col min="10" max="10" width="4.57421875" style="0" customWidth="1"/>
    <col min="12" max="12" width="12.140625" style="0" customWidth="1"/>
    <col min="13" max="13" width="4.57421875" style="0" customWidth="1"/>
    <col min="15" max="15" width="13.00390625" style="0" customWidth="1"/>
    <col min="16" max="16" width="4.57421875" style="0" customWidth="1"/>
    <col min="18" max="18" width="12.140625" style="0" customWidth="1"/>
    <col min="19" max="19" width="4.57421875" style="0" customWidth="1"/>
    <col min="21" max="21" width="12.421875" style="0" customWidth="1"/>
    <col min="22" max="22" width="6.140625" style="0" customWidth="1"/>
    <col min="23" max="23" width="10.140625" style="0" customWidth="1"/>
    <col min="25" max="25" width="12.00390625" style="0" customWidth="1"/>
    <col min="26" max="26" width="4.57421875" style="0" customWidth="1"/>
    <col min="28" max="28" width="12.140625" style="0" customWidth="1"/>
    <col min="29" max="29" width="4.57421875" style="0" customWidth="1"/>
    <col min="31" max="31" width="12.57421875" style="0" customWidth="1"/>
    <col min="32" max="32" width="4.57421875" style="0" customWidth="1"/>
    <col min="34" max="35" width="12.00390625" style="0" customWidth="1"/>
    <col min="37" max="37" width="11.00390625" style="0" customWidth="1"/>
    <col min="38" max="38" width="3.28125" style="0" customWidth="1"/>
    <col min="40" max="40" width="11.8515625" style="0" customWidth="1"/>
    <col min="41" max="41" width="6.140625" style="0" customWidth="1"/>
    <col min="42" max="42" width="10.28125" style="0" customWidth="1"/>
    <col min="44" max="44" width="12.8515625" style="0" customWidth="1"/>
    <col min="45" max="45" width="3.421875" style="0" customWidth="1"/>
    <col min="47" max="47" width="11.8515625" style="0" customWidth="1"/>
    <col min="48" max="48" width="3.00390625" style="0" customWidth="1"/>
    <col min="50" max="50" width="12.00390625" style="0" customWidth="1"/>
    <col min="51" max="51" width="3.00390625" style="0" customWidth="1"/>
    <col min="53" max="53" width="11.8515625" style="0" customWidth="1"/>
    <col min="54" max="54" width="3.57421875" style="0" customWidth="1"/>
    <col min="55" max="55" width="9.57421875" style="0" customWidth="1"/>
    <col min="56" max="56" width="12.8515625" style="0" customWidth="1"/>
    <col min="57" max="57" width="6.140625" style="0" customWidth="1"/>
    <col min="58" max="58" width="10.421875" style="0" customWidth="1"/>
  </cols>
  <sheetData>
    <row r="1" spans="1:58" ht="15">
      <c r="A1" s="3" t="s">
        <v>10</v>
      </c>
      <c r="B1" s="3" t="s">
        <v>78</v>
      </c>
      <c r="C1" s="3" t="s">
        <v>21</v>
      </c>
      <c r="D1" s="3" t="s">
        <v>22</v>
      </c>
      <c r="E1" s="3" t="s">
        <v>11</v>
      </c>
      <c r="F1" s="3" t="s">
        <v>101</v>
      </c>
      <c r="G1" s="3"/>
      <c r="H1" s="3" t="s">
        <v>11</v>
      </c>
      <c r="I1" s="3" t="s">
        <v>101</v>
      </c>
      <c r="J1" s="3"/>
      <c r="K1" s="3" t="s">
        <v>11</v>
      </c>
      <c r="L1" s="3" t="s">
        <v>101</v>
      </c>
      <c r="M1" s="3"/>
      <c r="N1" s="3" t="s">
        <v>11</v>
      </c>
      <c r="O1" s="3" t="s">
        <v>101</v>
      </c>
      <c r="P1" s="3"/>
      <c r="Q1" s="3" t="s">
        <v>11</v>
      </c>
      <c r="R1" s="3" t="s">
        <v>101</v>
      </c>
      <c r="S1" s="3"/>
      <c r="T1" s="3" t="s">
        <v>11</v>
      </c>
      <c r="U1" s="3" t="s">
        <v>101</v>
      </c>
      <c r="V1" s="3" t="s">
        <v>10</v>
      </c>
      <c r="W1" s="3" t="s">
        <v>78</v>
      </c>
      <c r="X1" s="8" t="s">
        <v>11</v>
      </c>
      <c r="Y1" s="3" t="s">
        <v>101</v>
      </c>
      <c r="Z1" s="3"/>
      <c r="AA1" s="3" t="s">
        <v>11</v>
      </c>
      <c r="AB1" s="3" t="s">
        <v>101</v>
      </c>
      <c r="AC1" s="3"/>
      <c r="AD1" s="3" t="s">
        <v>11</v>
      </c>
      <c r="AE1" s="3" t="s">
        <v>101</v>
      </c>
      <c r="AF1" s="3"/>
      <c r="AG1" s="3" t="s">
        <v>11</v>
      </c>
      <c r="AH1" s="3" t="s">
        <v>101</v>
      </c>
      <c r="AI1" s="3"/>
      <c r="AJ1" s="3" t="s">
        <v>11</v>
      </c>
      <c r="AK1" s="3" t="s">
        <v>101</v>
      </c>
      <c r="AL1" s="3"/>
      <c r="AM1" s="3" t="s">
        <v>11</v>
      </c>
      <c r="AN1" s="3" t="s">
        <v>101</v>
      </c>
      <c r="AO1" s="3" t="s">
        <v>10</v>
      </c>
      <c r="AP1" s="3" t="s">
        <v>78</v>
      </c>
      <c r="AQ1" s="3" t="s">
        <v>11</v>
      </c>
      <c r="AR1" s="3" t="s">
        <v>101</v>
      </c>
      <c r="AS1" s="3"/>
      <c r="AT1" s="3" t="s">
        <v>11</v>
      </c>
      <c r="AU1" s="3" t="s">
        <v>101</v>
      </c>
      <c r="AV1" s="3"/>
      <c r="AW1" s="8" t="s">
        <v>11</v>
      </c>
      <c r="AX1" s="3" t="s">
        <v>101</v>
      </c>
      <c r="AY1" s="3"/>
      <c r="AZ1" s="3" t="s">
        <v>11</v>
      </c>
      <c r="BA1" s="3" t="s">
        <v>101</v>
      </c>
      <c r="BB1" s="3"/>
      <c r="BC1" s="3" t="s">
        <v>11</v>
      </c>
      <c r="BD1" s="3" t="s">
        <v>101</v>
      </c>
      <c r="BE1" s="3" t="s">
        <v>10</v>
      </c>
      <c r="BF1" s="3" t="s">
        <v>78</v>
      </c>
    </row>
    <row r="2" spans="1:58" ht="15">
      <c r="A2" s="1" t="s">
        <v>19</v>
      </c>
      <c r="B2" s="1">
        <v>14</v>
      </c>
      <c r="C2" s="12">
        <v>41068</v>
      </c>
      <c r="D2" s="12">
        <v>41091</v>
      </c>
      <c r="E2" s="1">
        <v>0.35</v>
      </c>
      <c r="F2" s="4">
        <v>0.69</v>
      </c>
      <c r="G2" s="8"/>
      <c r="H2" s="1">
        <v>0.38</v>
      </c>
      <c r="I2" s="9">
        <v>0.75</v>
      </c>
      <c r="J2" s="3"/>
      <c r="K2" s="1">
        <v>0.4</v>
      </c>
      <c r="L2" s="10">
        <v>0.81</v>
      </c>
      <c r="M2" s="3"/>
      <c r="N2" s="1">
        <v>0.43</v>
      </c>
      <c r="O2" s="10">
        <v>0.87</v>
      </c>
      <c r="P2" s="3"/>
      <c r="Q2" s="1">
        <v>0.46</v>
      </c>
      <c r="R2" s="10">
        <v>0.92</v>
      </c>
      <c r="S2" s="3"/>
      <c r="T2" s="1">
        <v>0.49</v>
      </c>
      <c r="U2" s="10">
        <v>0.98</v>
      </c>
      <c r="V2" s="1" t="s">
        <v>19</v>
      </c>
      <c r="W2" s="1">
        <v>14</v>
      </c>
      <c r="X2" s="4">
        <v>0.52</v>
      </c>
      <c r="Y2" s="10">
        <v>1.04</v>
      </c>
      <c r="Z2" s="3"/>
      <c r="AA2" s="4">
        <v>0.55</v>
      </c>
      <c r="AB2" s="10">
        <v>1.1</v>
      </c>
      <c r="AC2" s="3"/>
      <c r="AD2" s="1">
        <v>0.58</v>
      </c>
      <c r="AE2" s="10">
        <v>1.15</v>
      </c>
      <c r="AF2" s="3"/>
      <c r="AG2" s="1">
        <v>0.61</v>
      </c>
      <c r="AH2" s="10">
        <v>1.21</v>
      </c>
      <c r="AI2" s="3"/>
      <c r="AJ2" s="1">
        <v>0.64</v>
      </c>
      <c r="AK2" s="10">
        <v>1.27</v>
      </c>
      <c r="AL2" s="3"/>
      <c r="AM2" s="1">
        <v>0.66</v>
      </c>
      <c r="AN2" s="10">
        <v>1.33</v>
      </c>
      <c r="AO2" s="1" t="s">
        <v>19</v>
      </c>
      <c r="AP2" s="1">
        <v>14</v>
      </c>
      <c r="AQ2" s="1">
        <v>0.69</v>
      </c>
      <c r="AR2" s="10">
        <v>1.39</v>
      </c>
      <c r="AS2" s="3"/>
      <c r="AT2" s="1">
        <v>0.72</v>
      </c>
      <c r="AU2" s="10">
        <v>1.44</v>
      </c>
      <c r="AV2" s="3"/>
      <c r="AW2" s="4">
        <v>0.75</v>
      </c>
      <c r="AX2" s="10">
        <v>1.5</v>
      </c>
      <c r="AY2" s="3"/>
      <c r="AZ2" s="1">
        <v>0.78</v>
      </c>
      <c r="BA2" s="10">
        <v>1.56</v>
      </c>
      <c r="BB2" s="3"/>
      <c r="BC2" s="1">
        <v>0.81</v>
      </c>
      <c r="BD2" s="10">
        <v>1.62</v>
      </c>
      <c r="BE2" s="1" t="s">
        <v>19</v>
      </c>
      <c r="BF2" s="1">
        <v>14</v>
      </c>
    </row>
    <row r="3" spans="1:58" ht="15">
      <c r="A3" s="1" t="s">
        <v>19</v>
      </c>
      <c r="B3" s="1">
        <v>15</v>
      </c>
      <c r="C3" s="12">
        <v>41092</v>
      </c>
      <c r="D3" s="12">
        <v>41105</v>
      </c>
      <c r="E3" s="1">
        <v>3.47</v>
      </c>
      <c r="F3" s="10">
        <f aca="true" t="shared" si="0" ref="F3:F28">+E3+F2</f>
        <v>4.16</v>
      </c>
      <c r="G3" s="8"/>
      <c r="H3" s="1">
        <v>3.75</v>
      </c>
      <c r="I3" s="10">
        <f aca="true" t="shared" si="1" ref="I3:I28">+H3+I2</f>
        <v>4.5</v>
      </c>
      <c r="J3" s="3"/>
      <c r="K3" s="1">
        <v>4.04</v>
      </c>
      <c r="L3" s="10">
        <f aca="true" t="shared" si="2" ref="L3:L28">+K3+L2</f>
        <v>4.85</v>
      </c>
      <c r="M3" s="3"/>
      <c r="N3" s="1">
        <v>4.33</v>
      </c>
      <c r="O3" s="10">
        <f aca="true" t="shared" si="3" ref="O3:O28">+N3+O2</f>
        <v>5.2</v>
      </c>
      <c r="P3" s="3"/>
      <c r="Q3" s="1">
        <v>4.62</v>
      </c>
      <c r="R3" s="10">
        <f aca="true" t="shared" si="4" ref="R3:R28">+Q3+R2</f>
        <v>5.54</v>
      </c>
      <c r="S3" s="3"/>
      <c r="T3" s="1">
        <v>4.91</v>
      </c>
      <c r="U3" s="10">
        <f aca="true" t="shared" si="5" ref="U3:U28">+T3+U2</f>
        <v>5.890000000000001</v>
      </c>
      <c r="V3" s="1" t="s">
        <v>19</v>
      </c>
      <c r="W3" s="1">
        <v>15</v>
      </c>
      <c r="X3" s="4">
        <v>5.2</v>
      </c>
      <c r="Y3" s="10">
        <f aca="true" t="shared" si="6" ref="Y3:Y28">+X3+Y2</f>
        <v>6.24</v>
      </c>
      <c r="Z3" s="3"/>
      <c r="AA3" s="1">
        <v>5.49</v>
      </c>
      <c r="AB3" s="10">
        <f aca="true" t="shared" si="7" ref="AB3:AB28">+AA3+AB2</f>
        <v>6.59</v>
      </c>
      <c r="AC3" s="3"/>
      <c r="AD3" s="1">
        <v>5.77</v>
      </c>
      <c r="AE3" s="10">
        <f aca="true" t="shared" si="8" ref="AE3:AE28">+AD3+AE2</f>
        <v>6.92</v>
      </c>
      <c r="AF3" s="3"/>
      <c r="AG3" s="1">
        <v>6.06</v>
      </c>
      <c r="AH3" s="10">
        <f aca="true" t="shared" si="9" ref="AH3:AH28">+AG3+AH2</f>
        <v>7.27</v>
      </c>
      <c r="AI3" s="3"/>
      <c r="AJ3" s="1">
        <v>6.35</v>
      </c>
      <c r="AK3" s="10">
        <f aca="true" t="shared" si="10" ref="AK3:AK28">+AJ3+AK2</f>
        <v>7.619999999999999</v>
      </c>
      <c r="AL3" s="3"/>
      <c r="AM3" s="1">
        <v>6.64</v>
      </c>
      <c r="AN3" s="10">
        <f aca="true" t="shared" si="11" ref="AN3:AN28">+AM3+AN2</f>
        <v>7.97</v>
      </c>
      <c r="AO3" s="1" t="s">
        <v>19</v>
      </c>
      <c r="AP3" s="1">
        <v>15</v>
      </c>
      <c r="AQ3" s="1">
        <v>6.93</v>
      </c>
      <c r="AR3" s="10">
        <f aca="true" t="shared" si="12" ref="AR3:AR28">+AQ3+AR2</f>
        <v>8.32</v>
      </c>
      <c r="AS3" s="3"/>
      <c r="AT3" s="1">
        <v>7.22</v>
      </c>
      <c r="AU3" s="10">
        <f aca="true" t="shared" si="13" ref="AU3:AU28">+AT3+AU2</f>
        <v>8.66</v>
      </c>
      <c r="AV3" s="3"/>
      <c r="AW3" s="4">
        <v>7.5</v>
      </c>
      <c r="AX3" s="10">
        <f aca="true" t="shared" si="14" ref="AX3:AX28">+AW3+AX2</f>
        <v>9</v>
      </c>
      <c r="AY3" s="3"/>
      <c r="AZ3" s="1">
        <v>7.79</v>
      </c>
      <c r="BA3" s="10">
        <f aca="true" t="shared" si="15" ref="BA3:BA28">+AZ3+BA2</f>
        <v>9.35</v>
      </c>
      <c r="BB3" s="3"/>
      <c r="BC3" s="1">
        <v>8.08</v>
      </c>
      <c r="BD3" s="10">
        <f>+BC3+BD2</f>
        <v>9.7</v>
      </c>
      <c r="BE3" s="1" t="s">
        <v>19</v>
      </c>
      <c r="BF3" s="1">
        <v>15</v>
      </c>
    </row>
    <row r="4" spans="1:58" ht="15">
      <c r="A4" s="1" t="s">
        <v>19</v>
      </c>
      <c r="B4" s="1">
        <v>16</v>
      </c>
      <c r="C4" s="12">
        <v>41106</v>
      </c>
      <c r="D4" s="12">
        <v>41119</v>
      </c>
      <c r="E4" s="1">
        <v>3.47</v>
      </c>
      <c r="F4" s="10">
        <f t="shared" si="0"/>
        <v>7.630000000000001</v>
      </c>
      <c r="G4" s="8"/>
      <c r="H4" s="1">
        <v>3.75</v>
      </c>
      <c r="I4" s="10">
        <f t="shared" si="1"/>
        <v>8.25</v>
      </c>
      <c r="J4" s="3"/>
      <c r="K4" s="1">
        <v>4.04</v>
      </c>
      <c r="L4" s="10">
        <f t="shared" si="2"/>
        <v>8.89</v>
      </c>
      <c r="M4" s="3"/>
      <c r="N4" s="1">
        <v>4.33</v>
      </c>
      <c r="O4" s="10">
        <f t="shared" si="3"/>
        <v>9.530000000000001</v>
      </c>
      <c r="P4" s="3"/>
      <c r="Q4" s="1">
        <v>4.62</v>
      </c>
      <c r="R4" s="10">
        <f t="shared" si="4"/>
        <v>10.16</v>
      </c>
      <c r="S4" s="3"/>
      <c r="T4" s="1">
        <v>4.91</v>
      </c>
      <c r="U4" s="10">
        <f t="shared" si="5"/>
        <v>10.8</v>
      </c>
      <c r="V4" s="1" t="s">
        <v>19</v>
      </c>
      <c r="W4" s="1">
        <v>16</v>
      </c>
      <c r="X4" s="4">
        <v>5.2</v>
      </c>
      <c r="Y4" s="10">
        <f t="shared" si="6"/>
        <v>11.440000000000001</v>
      </c>
      <c r="Z4" s="3"/>
      <c r="AA4" s="1">
        <v>5.49</v>
      </c>
      <c r="AB4" s="10">
        <f t="shared" si="7"/>
        <v>12.08</v>
      </c>
      <c r="AC4" s="3"/>
      <c r="AD4" s="1">
        <v>5.77</v>
      </c>
      <c r="AE4" s="10">
        <f t="shared" si="8"/>
        <v>12.69</v>
      </c>
      <c r="AF4" s="3"/>
      <c r="AG4" s="1">
        <v>6.06</v>
      </c>
      <c r="AH4" s="10">
        <f t="shared" si="9"/>
        <v>13.329999999999998</v>
      </c>
      <c r="AI4" s="3"/>
      <c r="AJ4" s="1">
        <v>6.35</v>
      </c>
      <c r="AK4" s="10">
        <f t="shared" si="10"/>
        <v>13.969999999999999</v>
      </c>
      <c r="AL4" s="3"/>
      <c r="AM4" s="1">
        <v>6.64</v>
      </c>
      <c r="AN4" s="10">
        <f t="shared" si="11"/>
        <v>14.61</v>
      </c>
      <c r="AO4" s="1" t="s">
        <v>19</v>
      </c>
      <c r="AP4" s="1">
        <v>16</v>
      </c>
      <c r="AQ4" s="1">
        <v>6.93</v>
      </c>
      <c r="AR4" s="10">
        <f t="shared" si="12"/>
        <v>15.25</v>
      </c>
      <c r="AS4" s="3"/>
      <c r="AT4" s="1">
        <v>7.22</v>
      </c>
      <c r="AU4" s="10">
        <f t="shared" si="13"/>
        <v>15.879999999999999</v>
      </c>
      <c r="AV4" s="3"/>
      <c r="AW4" s="4">
        <v>7.5</v>
      </c>
      <c r="AX4" s="10">
        <f t="shared" si="14"/>
        <v>16.5</v>
      </c>
      <c r="AY4" s="3"/>
      <c r="AZ4" s="1">
        <v>7.79</v>
      </c>
      <c r="BA4" s="10">
        <f t="shared" si="15"/>
        <v>17.14</v>
      </c>
      <c r="BB4" s="3"/>
      <c r="BC4" s="1">
        <v>8.08</v>
      </c>
      <c r="BD4" s="10">
        <f aca="true" t="shared" si="16" ref="BD4:BD28">+BC4+BD3</f>
        <v>17.78</v>
      </c>
      <c r="BE4" s="1" t="s">
        <v>19</v>
      </c>
      <c r="BF4" s="1">
        <v>16</v>
      </c>
    </row>
    <row r="5" spans="1:58" ht="15">
      <c r="A5" s="1" t="s">
        <v>19</v>
      </c>
      <c r="B5" s="1">
        <v>17</v>
      </c>
      <c r="C5" s="12">
        <v>41120</v>
      </c>
      <c r="D5" s="12">
        <v>41133</v>
      </c>
      <c r="E5" s="1">
        <v>3.47</v>
      </c>
      <c r="F5" s="10">
        <f t="shared" si="0"/>
        <v>11.100000000000001</v>
      </c>
      <c r="G5" s="8"/>
      <c r="H5" s="1">
        <v>3.75</v>
      </c>
      <c r="I5" s="10">
        <f t="shared" si="1"/>
        <v>12</v>
      </c>
      <c r="J5" s="3"/>
      <c r="K5" s="1">
        <v>4.04</v>
      </c>
      <c r="L5" s="10">
        <f t="shared" si="2"/>
        <v>12.93</v>
      </c>
      <c r="M5" s="3"/>
      <c r="N5" s="1">
        <v>4.33</v>
      </c>
      <c r="O5" s="10">
        <f t="shared" si="3"/>
        <v>13.860000000000001</v>
      </c>
      <c r="P5" s="3"/>
      <c r="Q5" s="1">
        <v>4.62</v>
      </c>
      <c r="R5" s="10">
        <f t="shared" si="4"/>
        <v>14.780000000000001</v>
      </c>
      <c r="S5" s="3"/>
      <c r="T5" s="1">
        <v>4.91</v>
      </c>
      <c r="U5" s="10">
        <f t="shared" si="5"/>
        <v>15.71</v>
      </c>
      <c r="V5" s="1" t="s">
        <v>19</v>
      </c>
      <c r="W5" s="1">
        <v>17</v>
      </c>
      <c r="X5" s="4">
        <v>5.2</v>
      </c>
      <c r="Y5" s="10">
        <f t="shared" si="6"/>
        <v>16.64</v>
      </c>
      <c r="Z5" s="3"/>
      <c r="AA5" s="1">
        <v>5.49</v>
      </c>
      <c r="AB5" s="10">
        <f t="shared" si="7"/>
        <v>17.57</v>
      </c>
      <c r="AC5" s="3"/>
      <c r="AD5" s="1">
        <v>5.77</v>
      </c>
      <c r="AE5" s="10">
        <f t="shared" si="8"/>
        <v>18.46</v>
      </c>
      <c r="AF5" s="3"/>
      <c r="AG5" s="1">
        <v>6.06</v>
      </c>
      <c r="AH5" s="10">
        <f t="shared" si="9"/>
        <v>19.389999999999997</v>
      </c>
      <c r="AI5" s="3"/>
      <c r="AJ5" s="1">
        <v>6.35</v>
      </c>
      <c r="AK5" s="10">
        <f t="shared" si="10"/>
        <v>20.32</v>
      </c>
      <c r="AL5" s="3"/>
      <c r="AM5" s="1">
        <v>6.64</v>
      </c>
      <c r="AN5" s="10">
        <f t="shared" si="11"/>
        <v>21.25</v>
      </c>
      <c r="AO5" s="1" t="s">
        <v>19</v>
      </c>
      <c r="AP5" s="1">
        <v>17</v>
      </c>
      <c r="AQ5" s="1">
        <v>6.93</v>
      </c>
      <c r="AR5" s="10">
        <f t="shared" si="12"/>
        <v>22.18</v>
      </c>
      <c r="AS5" s="3"/>
      <c r="AT5" s="1">
        <v>7.22</v>
      </c>
      <c r="AU5" s="10">
        <f t="shared" si="13"/>
        <v>23.099999999999998</v>
      </c>
      <c r="AV5" s="3"/>
      <c r="AW5" s="4">
        <v>7.5</v>
      </c>
      <c r="AX5" s="10">
        <f t="shared" si="14"/>
        <v>24</v>
      </c>
      <c r="AY5" s="3"/>
      <c r="AZ5" s="1">
        <v>7.79</v>
      </c>
      <c r="BA5" s="10">
        <f t="shared" si="15"/>
        <v>24.93</v>
      </c>
      <c r="BB5" s="3"/>
      <c r="BC5" s="1">
        <v>8.08</v>
      </c>
      <c r="BD5" s="10">
        <f t="shared" si="16"/>
        <v>25.86</v>
      </c>
      <c r="BE5" s="1" t="s">
        <v>19</v>
      </c>
      <c r="BF5" s="1">
        <v>17</v>
      </c>
    </row>
    <row r="6" spans="1:58" ht="15">
      <c r="A6" s="1" t="s">
        <v>19</v>
      </c>
      <c r="B6" s="1">
        <v>18</v>
      </c>
      <c r="C6" s="12">
        <v>41134</v>
      </c>
      <c r="D6" s="12">
        <v>41147</v>
      </c>
      <c r="E6" s="1">
        <v>3.47</v>
      </c>
      <c r="F6" s="10">
        <f t="shared" si="0"/>
        <v>14.570000000000002</v>
      </c>
      <c r="G6" s="8"/>
      <c r="H6" s="1">
        <v>3.75</v>
      </c>
      <c r="I6" s="10">
        <f t="shared" si="1"/>
        <v>15.75</v>
      </c>
      <c r="J6" s="3"/>
      <c r="K6" s="1">
        <v>4.04</v>
      </c>
      <c r="L6" s="10">
        <f t="shared" si="2"/>
        <v>16.97</v>
      </c>
      <c r="M6" s="3"/>
      <c r="N6" s="1">
        <v>4.33</v>
      </c>
      <c r="O6" s="10">
        <f t="shared" si="3"/>
        <v>18.19</v>
      </c>
      <c r="P6" s="3"/>
      <c r="Q6" s="1">
        <v>4.62</v>
      </c>
      <c r="R6" s="10">
        <f t="shared" si="4"/>
        <v>19.400000000000002</v>
      </c>
      <c r="S6" s="3"/>
      <c r="T6" s="1">
        <v>4.91</v>
      </c>
      <c r="U6" s="10">
        <f t="shared" si="5"/>
        <v>20.62</v>
      </c>
      <c r="V6" s="1" t="s">
        <v>19</v>
      </c>
      <c r="W6" s="1">
        <v>18</v>
      </c>
      <c r="X6" s="4">
        <v>5.2</v>
      </c>
      <c r="Y6" s="10">
        <f t="shared" si="6"/>
        <v>21.84</v>
      </c>
      <c r="Z6" s="3"/>
      <c r="AA6" s="1">
        <v>5.49</v>
      </c>
      <c r="AB6" s="10">
        <f t="shared" si="7"/>
        <v>23.060000000000002</v>
      </c>
      <c r="AC6" s="3"/>
      <c r="AD6" s="1">
        <v>5.77</v>
      </c>
      <c r="AE6" s="10">
        <f t="shared" si="8"/>
        <v>24.23</v>
      </c>
      <c r="AF6" s="3"/>
      <c r="AG6" s="1">
        <v>6.06</v>
      </c>
      <c r="AH6" s="10">
        <f t="shared" si="9"/>
        <v>25.449999999999996</v>
      </c>
      <c r="AI6" s="3"/>
      <c r="AJ6" s="1">
        <v>6.35</v>
      </c>
      <c r="AK6" s="10">
        <f t="shared" si="10"/>
        <v>26.67</v>
      </c>
      <c r="AL6" s="3"/>
      <c r="AM6" s="1">
        <v>6.64</v>
      </c>
      <c r="AN6" s="10">
        <f t="shared" si="11"/>
        <v>27.89</v>
      </c>
      <c r="AO6" s="1" t="s">
        <v>19</v>
      </c>
      <c r="AP6" s="1">
        <v>18</v>
      </c>
      <c r="AQ6" s="1">
        <v>6.93</v>
      </c>
      <c r="AR6" s="10">
        <f t="shared" si="12"/>
        <v>29.11</v>
      </c>
      <c r="AS6" s="3"/>
      <c r="AT6" s="1">
        <v>7.22</v>
      </c>
      <c r="AU6" s="10">
        <f t="shared" si="13"/>
        <v>30.319999999999997</v>
      </c>
      <c r="AV6" s="3"/>
      <c r="AW6" s="4">
        <v>7.5</v>
      </c>
      <c r="AX6" s="10">
        <f t="shared" si="14"/>
        <v>31.5</v>
      </c>
      <c r="AY6" s="3"/>
      <c r="AZ6" s="1">
        <v>7.79</v>
      </c>
      <c r="BA6" s="10">
        <f t="shared" si="15"/>
        <v>32.72</v>
      </c>
      <c r="BB6" s="3"/>
      <c r="BC6" s="1">
        <v>8.08</v>
      </c>
      <c r="BD6" s="10">
        <f t="shared" si="16"/>
        <v>33.94</v>
      </c>
      <c r="BE6" s="1" t="s">
        <v>19</v>
      </c>
      <c r="BF6" s="1">
        <v>18</v>
      </c>
    </row>
    <row r="7" spans="1:58" ht="15">
      <c r="A7" s="1" t="s">
        <v>19</v>
      </c>
      <c r="B7" s="1">
        <v>19</v>
      </c>
      <c r="C7" s="12">
        <v>41148</v>
      </c>
      <c r="D7" s="12">
        <v>41161</v>
      </c>
      <c r="E7" s="1">
        <v>3.47</v>
      </c>
      <c r="F7" s="10">
        <f t="shared" si="0"/>
        <v>18.040000000000003</v>
      </c>
      <c r="G7" s="8"/>
      <c r="H7" s="1">
        <v>3.75</v>
      </c>
      <c r="I7" s="10">
        <f t="shared" si="1"/>
        <v>19.5</v>
      </c>
      <c r="J7" s="3"/>
      <c r="K7" s="1">
        <v>4.04</v>
      </c>
      <c r="L7" s="10">
        <f t="shared" si="2"/>
        <v>21.009999999999998</v>
      </c>
      <c r="M7" s="3"/>
      <c r="N7" s="1">
        <v>4.33</v>
      </c>
      <c r="O7" s="10">
        <f t="shared" si="3"/>
        <v>22.520000000000003</v>
      </c>
      <c r="P7" s="3"/>
      <c r="Q7" s="1">
        <v>4.62</v>
      </c>
      <c r="R7" s="10">
        <f t="shared" si="4"/>
        <v>24.020000000000003</v>
      </c>
      <c r="S7" s="3"/>
      <c r="T7" s="1">
        <v>4.91</v>
      </c>
      <c r="U7" s="10">
        <f t="shared" si="5"/>
        <v>25.53</v>
      </c>
      <c r="V7" s="1" t="s">
        <v>19</v>
      </c>
      <c r="W7" s="1">
        <v>19</v>
      </c>
      <c r="X7" s="4">
        <v>5.2</v>
      </c>
      <c r="Y7" s="10">
        <f t="shared" si="6"/>
        <v>27.04</v>
      </c>
      <c r="Z7" s="3"/>
      <c r="AA7" s="1">
        <v>5.49</v>
      </c>
      <c r="AB7" s="10">
        <f t="shared" si="7"/>
        <v>28.550000000000004</v>
      </c>
      <c r="AC7" s="3"/>
      <c r="AD7" s="1">
        <v>5.77</v>
      </c>
      <c r="AE7" s="10">
        <f t="shared" si="8"/>
        <v>30</v>
      </c>
      <c r="AF7" s="3"/>
      <c r="AG7" s="1">
        <v>6.06</v>
      </c>
      <c r="AH7" s="10">
        <f t="shared" si="9"/>
        <v>31.509999999999994</v>
      </c>
      <c r="AI7" s="3"/>
      <c r="AJ7" s="1">
        <v>6.35</v>
      </c>
      <c r="AK7" s="10">
        <f t="shared" si="10"/>
        <v>33.02</v>
      </c>
      <c r="AL7" s="3"/>
      <c r="AM7" s="1">
        <v>6.64</v>
      </c>
      <c r="AN7" s="10">
        <f t="shared" si="11"/>
        <v>34.53</v>
      </c>
      <c r="AO7" s="1" t="s">
        <v>19</v>
      </c>
      <c r="AP7" s="1">
        <v>19</v>
      </c>
      <c r="AQ7" s="1">
        <v>6.93</v>
      </c>
      <c r="AR7" s="10">
        <f t="shared" si="12"/>
        <v>36.04</v>
      </c>
      <c r="AS7" s="3"/>
      <c r="AT7" s="1">
        <v>7.22</v>
      </c>
      <c r="AU7" s="10">
        <f t="shared" si="13"/>
        <v>37.54</v>
      </c>
      <c r="AV7" s="3"/>
      <c r="AW7" s="4">
        <v>7.5</v>
      </c>
      <c r="AX7" s="10">
        <f t="shared" si="14"/>
        <v>39</v>
      </c>
      <c r="AY7" s="3"/>
      <c r="AZ7" s="1">
        <v>7.79</v>
      </c>
      <c r="BA7" s="10">
        <f t="shared" si="15"/>
        <v>40.51</v>
      </c>
      <c r="BB7" s="3"/>
      <c r="BC7" s="1">
        <v>8.08</v>
      </c>
      <c r="BD7" s="10">
        <f t="shared" si="16"/>
        <v>42.019999999999996</v>
      </c>
      <c r="BE7" s="1" t="s">
        <v>19</v>
      </c>
      <c r="BF7" s="1">
        <v>19</v>
      </c>
    </row>
    <row r="8" spans="1:58" ht="15">
      <c r="A8" s="1" t="s">
        <v>19</v>
      </c>
      <c r="B8" s="1">
        <v>20</v>
      </c>
      <c r="C8" s="12">
        <v>41162</v>
      </c>
      <c r="D8" s="12">
        <v>41175</v>
      </c>
      <c r="E8" s="1">
        <v>3.47</v>
      </c>
      <c r="F8" s="10">
        <f t="shared" si="0"/>
        <v>21.51</v>
      </c>
      <c r="G8" s="8"/>
      <c r="H8" s="1">
        <v>3.75</v>
      </c>
      <c r="I8" s="10">
        <f t="shared" si="1"/>
        <v>23.25</v>
      </c>
      <c r="J8" s="3"/>
      <c r="K8" s="1">
        <v>4.04</v>
      </c>
      <c r="L8" s="10">
        <f t="shared" si="2"/>
        <v>25.049999999999997</v>
      </c>
      <c r="M8" s="3"/>
      <c r="N8" s="1">
        <v>4.33</v>
      </c>
      <c r="O8" s="10">
        <f t="shared" si="3"/>
        <v>26.85</v>
      </c>
      <c r="P8" s="3"/>
      <c r="Q8" s="1">
        <v>4.62</v>
      </c>
      <c r="R8" s="10">
        <f t="shared" si="4"/>
        <v>28.640000000000004</v>
      </c>
      <c r="S8" s="3"/>
      <c r="T8" s="1">
        <v>4.91</v>
      </c>
      <c r="U8" s="10">
        <f t="shared" si="5"/>
        <v>30.44</v>
      </c>
      <c r="V8" s="1" t="s">
        <v>19</v>
      </c>
      <c r="W8" s="1">
        <v>20</v>
      </c>
      <c r="X8" s="4">
        <v>5.2</v>
      </c>
      <c r="Y8" s="10">
        <f t="shared" si="6"/>
        <v>32.24</v>
      </c>
      <c r="Z8" s="3"/>
      <c r="AA8" s="1">
        <v>5.49</v>
      </c>
      <c r="AB8" s="10">
        <f t="shared" si="7"/>
        <v>34.040000000000006</v>
      </c>
      <c r="AC8" s="3"/>
      <c r="AD8" s="1">
        <v>5.77</v>
      </c>
      <c r="AE8" s="10">
        <f t="shared" si="8"/>
        <v>35.769999999999996</v>
      </c>
      <c r="AF8" s="3"/>
      <c r="AG8" s="1">
        <v>6.06</v>
      </c>
      <c r="AH8" s="10">
        <f t="shared" si="9"/>
        <v>37.56999999999999</v>
      </c>
      <c r="AI8" s="3"/>
      <c r="AJ8" s="1">
        <v>6.35</v>
      </c>
      <c r="AK8" s="10">
        <f t="shared" si="10"/>
        <v>39.370000000000005</v>
      </c>
      <c r="AL8" s="3"/>
      <c r="AM8" s="1">
        <v>6.64</v>
      </c>
      <c r="AN8" s="10">
        <f t="shared" si="11"/>
        <v>41.17</v>
      </c>
      <c r="AO8" s="1" t="s">
        <v>19</v>
      </c>
      <c r="AP8" s="1">
        <v>20</v>
      </c>
      <c r="AQ8" s="1">
        <v>6.93</v>
      </c>
      <c r="AR8" s="10">
        <f t="shared" si="12"/>
        <v>42.97</v>
      </c>
      <c r="AS8" s="3"/>
      <c r="AT8" s="1">
        <v>7.22</v>
      </c>
      <c r="AU8" s="10">
        <f t="shared" si="13"/>
        <v>44.76</v>
      </c>
      <c r="AV8" s="3"/>
      <c r="AW8" s="4">
        <v>7.5</v>
      </c>
      <c r="AX8" s="10">
        <f t="shared" si="14"/>
        <v>46.5</v>
      </c>
      <c r="AY8" s="3"/>
      <c r="AZ8" s="1">
        <v>7.79</v>
      </c>
      <c r="BA8" s="10">
        <f t="shared" si="15"/>
        <v>48.3</v>
      </c>
      <c r="BB8" s="3"/>
      <c r="BC8" s="1">
        <v>8.08</v>
      </c>
      <c r="BD8" s="10">
        <f t="shared" si="16"/>
        <v>50.099999999999994</v>
      </c>
      <c r="BE8" s="1" t="s">
        <v>19</v>
      </c>
      <c r="BF8" s="1">
        <v>20</v>
      </c>
    </row>
    <row r="9" spans="1:58" ht="15">
      <c r="A9" s="1" t="s">
        <v>19</v>
      </c>
      <c r="B9" s="1">
        <v>21</v>
      </c>
      <c r="C9" s="12">
        <v>41176</v>
      </c>
      <c r="D9" s="12">
        <v>41189</v>
      </c>
      <c r="E9" s="1">
        <v>3.47</v>
      </c>
      <c r="F9" s="10">
        <f t="shared" si="0"/>
        <v>24.98</v>
      </c>
      <c r="G9" s="8"/>
      <c r="H9" s="1">
        <v>3.75</v>
      </c>
      <c r="I9" s="10">
        <f t="shared" si="1"/>
        <v>27</v>
      </c>
      <c r="J9" s="3"/>
      <c r="K9" s="1">
        <v>4.04</v>
      </c>
      <c r="L9" s="10">
        <f t="shared" si="2"/>
        <v>29.089999999999996</v>
      </c>
      <c r="M9" s="3"/>
      <c r="N9" s="1">
        <v>4.33</v>
      </c>
      <c r="O9" s="10">
        <f t="shared" si="3"/>
        <v>31.18</v>
      </c>
      <c r="P9" s="3"/>
      <c r="Q9" s="1">
        <v>4.62</v>
      </c>
      <c r="R9" s="10">
        <f t="shared" si="4"/>
        <v>33.260000000000005</v>
      </c>
      <c r="S9" s="3"/>
      <c r="T9" s="1">
        <v>4.91</v>
      </c>
      <c r="U9" s="10">
        <f t="shared" si="5"/>
        <v>35.35</v>
      </c>
      <c r="V9" s="1" t="s">
        <v>19</v>
      </c>
      <c r="W9" s="1">
        <v>21</v>
      </c>
      <c r="X9" s="4">
        <v>5.2</v>
      </c>
      <c r="Y9" s="10">
        <f t="shared" si="6"/>
        <v>37.440000000000005</v>
      </c>
      <c r="Z9" s="3"/>
      <c r="AA9" s="1">
        <v>5.49</v>
      </c>
      <c r="AB9" s="10">
        <f t="shared" si="7"/>
        <v>39.53000000000001</v>
      </c>
      <c r="AC9" s="3"/>
      <c r="AD9" s="1">
        <v>5.77</v>
      </c>
      <c r="AE9" s="10">
        <f t="shared" si="8"/>
        <v>41.53999999999999</v>
      </c>
      <c r="AF9" s="3"/>
      <c r="AG9" s="1">
        <v>6.06</v>
      </c>
      <c r="AH9" s="10">
        <f t="shared" si="9"/>
        <v>43.629999999999995</v>
      </c>
      <c r="AI9" s="3"/>
      <c r="AJ9" s="1">
        <v>6.35</v>
      </c>
      <c r="AK9" s="10">
        <f t="shared" si="10"/>
        <v>45.720000000000006</v>
      </c>
      <c r="AL9" s="3"/>
      <c r="AM9" s="1">
        <v>6.64</v>
      </c>
      <c r="AN9" s="10">
        <f t="shared" si="11"/>
        <v>47.81</v>
      </c>
      <c r="AO9" s="1" t="s">
        <v>19</v>
      </c>
      <c r="AP9" s="1">
        <v>21</v>
      </c>
      <c r="AQ9" s="1">
        <v>6.93</v>
      </c>
      <c r="AR9" s="10">
        <f t="shared" si="12"/>
        <v>49.9</v>
      </c>
      <c r="AS9" s="3"/>
      <c r="AT9" s="1">
        <v>7.22</v>
      </c>
      <c r="AU9" s="10">
        <f t="shared" si="13"/>
        <v>51.98</v>
      </c>
      <c r="AV9" s="3"/>
      <c r="AW9" s="4">
        <v>7.5</v>
      </c>
      <c r="AX9" s="10">
        <f t="shared" si="14"/>
        <v>54</v>
      </c>
      <c r="AY9" s="3"/>
      <c r="AZ9" s="1">
        <v>7.79</v>
      </c>
      <c r="BA9" s="10">
        <f t="shared" si="15"/>
        <v>56.089999999999996</v>
      </c>
      <c r="BB9" s="3"/>
      <c r="BC9" s="1">
        <v>8.08</v>
      </c>
      <c r="BD9" s="10">
        <f t="shared" si="16"/>
        <v>58.17999999999999</v>
      </c>
      <c r="BE9" s="1" t="s">
        <v>19</v>
      </c>
      <c r="BF9" s="1">
        <v>21</v>
      </c>
    </row>
    <row r="10" spans="1:58" ht="15">
      <c r="A10" s="1" t="s">
        <v>19</v>
      </c>
      <c r="B10" s="1">
        <v>22</v>
      </c>
      <c r="C10" s="12">
        <v>41190</v>
      </c>
      <c r="D10" s="12">
        <v>41203</v>
      </c>
      <c r="E10" s="1">
        <v>3.47</v>
      </c>
      <c r="F10" s="10">
        <f t="shared" si="0"/>
        <v>28.45</v>
      </c>
      <c r="G10" s="8"/>
      <c r="H10" s="1">
        <v>3.75</v>
      </c>
      <c r="I10" s="10">
        <f t="shared" si="1"/>
        <v>30.75</v>
      </c>
      <c r="J10" s="3"/>
      <c r="K10" s="1">
        <v>4.04</v>
      </c>
      <c r="L10" s="10">
        <f t="shared" si="2"/>
        <v>33.129999999999995</v>
      </c>
      <c r="M10" s="3"/>
      <c r="N10" s="1">
        <v>4.33</v>
      </c>
      <c r="O10" s="10">
        <f t="shared" si="3"/>
        <v>35.51</v>
      </c>
      <c r="P10" s="3"/>
      <c r="Q10" s="1">
        <v>4.62</v>
      </c>
      <c r="R10" s="10">
        <f t="shared" si="4"/>
        <v>37.88</v>
      </c>
      <c r="S10" s="3"/>
      <c r="T10" s="1">
        <v>4.91</v>
      </c>
      <c r="U10" s="10">
        <f t="shared" si="5"/>
        <v>40.260000000000005</v>
      </c>
      <c r="V10" s="1" t="s">
        <v>19</v>
      </c>
      <c r="W10" s="1">
        <v>22</v>
      </c>
      <c r="X10" s="4">
        <v>5.2</v>
      </c>
      <c r="Y10" s="10">
        <f t="shared" si="6"/>
        <v>42.64000000000001</v>
      </c>
      <c r="Z10" s="3"/>
      <c r="AA10" s="1">
        <v>5.49</v>
      </c>
      <c r="AB10" s="10">
        <f t="shared" si="7"/>
        <v>45.02000000000001</v>
      </c>
      <c r="AC10" s="3"/>
      <c r="AD10" s="1">
        <v>5.77</v>
      </c>
      <c r="AE10" s="10">
        <f t="shared" si="8"/>
        <v>47.30999999999999</v>
      </c>
      <c r="AF10" s="3"/>
      <c r="AG10" s="1">
        <v>6.06</v>
      </c>
      <c r="AH10" s="10">
        <f t="shared" si="9"/>
        <v>49.69</v>
      </c>
      <c r="AI10" s="3"/>
      <c r="AJ10" s="1">
        <v>6.35</v>
      </c>
      <c r="AK10" s="10">
        <f t="shared" si="10"/>
        <v>52.07000000000001</v>
      </c>
      <c r="AL10" s="3"/>
      <c r="AM10" s="1">
        <v>6.64</v>
      </c>
      <c r="AN10" s="10">
        <f t="shared" si="11"/>
        <v>54.45</v>
      </c>
      <c r="AO10" s="1" t="s">
        <v>19</v>
      </c>
      <c r="AP10" s="1">
        <v>22</v>
      </c>
      <c r="AQ10" s="1">
        <v>6.93</v>
      </c>
      <c r="AR10" s="10">
        <f t="shared" si="12"/>
        <v>56.83</v>
      </c>
      <c r="AS10" s="3"/>
      <c r="AT10" s="1">
        <v>7.22</v>
      </c>
      <c r="AU10" s="10">
        <f t="shared" si="13"/>
        <v>59.199999999999996</v>
      </c>
      <c r="AV10" s="3"/>
      <c r="AW10" s="4">
        <v>7.5</v>
      </c>
      <c r="AX10" s="10">
        <f t="shared" si="14"/>
        <v>61.5</v>
      </c>
      <c r="AY10" s="3"/>
      <c r="AZ10" s="1">
        <v>7.79</v>
      </c>
      <c r="BA10" s="10">
        <f t="shared" si="15"/>
        <v>63.879999999999995</v>
      </c>
      <c r="BB10" s="3"/>
      <c r="BC10" s="1">
        <v>8.08</v>
      </c>
      <c r="BD10" s="10">
        <f t="shared" si="16"/>
        <v>66.25999999999999</v>
      </c>
      <c r="BE10" s="1" t="s">
        <v>19</v>
      </c>
      <c r="BF10" s="1">
        <v>22</v>
      </c>
    </row>
    <row r="11" spans="1:58" ht="15">
      <c r="A11" s="1" t="s">
        <v>19</v>
      </c>
      <c r="B11" s="1">
        <v>23</v>
      </c>
      <c r="C11" s="12">
        <v>41204</v>
      </c>
      <c r="D11" s="12">
        <v>41217</v>
      </c>
      <c r="E11" s="1">
        <v>3.47</v>
      </c>
      <c r="F11" s="10">
        <f t="shared" si="0"/>
        <v>31.919999999999998</v>
      </c>
      <c r="G11" s="8"/>
      <c r="H11" s="1">
        <v>3.75</v>
      </c>
      <c r="I11" s="10">
        <f t="shared" si="1"/>
        <v>34.5</v>
      </c>
      <c r="J11" s="3"/>
      <c r="K11" s="1">
        <v>4.04</v>
      </c>
      <c r="L11" s="10">
        <f t="shared" si="2"/>
        <v>37.169999999999995</v>
      </c>
      <c r="M11" s="3"/>
      <c r="N11" s="1">
        <v>4.33</v>
      </c>
      <c r="O11" s="10">
        <f t="shared" si="3"/>
        <v>39.839999999999996</v>
      </c>
      <c r="P11" s="3"/>
      <c r="Q11" s="1">
        <v>4.62</v>
      </c>
      <c r="R11" s="10">
        <f t="shared" si="4"/>
        <v>42.5</v>
      </c>
      <c r="S11" s="3"/>
      <c r="T11" s="1">
        <v>4.91</v>
      </c>
      <c r="U11" s="10">
        <f t="shared" si="5"/>
        <v>45.17</v>
      </c>
      <c r="V11" s="1" t="s">
        <v>19</v>
      </c>
      <c r="W11" s="1">
        <v>23</v>
      </c>
      <c r="X11" s="4">
        <v>5.2</v>
      </c>
      <c r="Y11" s="10">
        <f t="shared" si="6"/>
        <v>47.84000000000001</v>
      </c>
      <c r="Z11" s="3"/>
      <c r="AA11" s="1">
        <v>5.49</v>
      </c>
      <c r="AB11" s="10">
        <f t="shared" si="7"/>
        <v>50.51000000000001</v>
      </c>
      <c r="AC11" s="3"/>
      <c r="AD11" s="1">
        <v>5.77</v>
      </c>
      <c r="AE11" s="10">
        <f t="shared" si="8"/>
        <v>53.079999999999984</v>
      </c>
      <c r="AF11" s="3"/>
      <c r="AG11" s="1">
        <v>6.06</v>
      </c>
      <c r="AH11" s="10">
        <f t="shared" si="9"/>
        <v>55.75</v>
      </c>
      <c r="AI11" s="3"/>
      <c r="AJ11" s="1">
        <v>6.35</v>
      </c>
      <c r="AK11" s="10">
        <f t="shared" si="10"/>
        <v>58.42000000000001</v>
      </c>
      <c r="AL11" s="3"/>
      <c r="AM11" s="1">
        <v>6.64</v>
      </c>
      <c r="AN11" s="10">
        <f t="shared" si="11"/>
        <v>61.09</v>
      </c>
      <c r="AO11" s="1" t="s">
        <v>19</v>
      </c>
      <c r="AP11" s="1">
        <v>23</v>
      </c>
      <c r="AQ11" s="1">
        <v>6.93</v>
      </c>
      <c r="AR11" s="10">
        <f t="shared" si="12"/>
        <v>63.76</v>
      </c>
      <c r="AS11" s="3"/>
      <c r="AT11" s="1">
        <v>7.22</v>
      </c>
      <c r="AU11" s="10">
        <f t="shared" si="13"/>
        <v>66.42</v>
      </c>
      <c r="AV11" s="3"/>
      <c r="AW11" s="4">
        <v>7.5</v>
      </c>
      <c r="AX11" s="10">
        <f t="shared" si="14"/>
        <v>69</v>
      </c>
      <c r="AY11" s="3"/>
      <c r="AZ11" s="1">
        <v>7.79</v>
      </c>
      <c r="BA11" s="10">
        <f t="shared" si="15"/>
        <v>71.67</v>
      </c>
      <c r="BB11" s="3"/>
      <c r="BC11" s="1">
        <v>8.08</v>
      </c>
      <c r="BD11" s="10">
        <f t="shared" si="16"/>
        <v>74.33999999999999</v>
      </c>
      <c r="BE11" s="1" t="s">
        <v>19</v>
      </c>
      <c r="BF11" s="1">
        <v>23</v>
      </c>
    </row>
    <row r="12" spans="1:58" ht="15">
      <c r="A12" s="1" t="s">
        <v>19</v>
      </c>
      <c r="B12" s="1">
        <v>24</v>
      </c>
      <c r="C12" s="12">
        <v>41218</v>
      </c>
      <c r="D12" s="12">
        <v>41231</v>
      </c>
      <c r="E12" s="1">
        <v>3.47</v>
      </c>
      <c r="F12" s="10">
        <f t="shared" si="0"/>
        <v>35.39</v>
      </c>
      <c r="G12" s="8"/>
      <c r="H12" s="1">
        <v>3.75</v>
      </c>
      <c r="I12" s="10">
        <f t="shared" si="1"/>
        <v>38.25</v>
      </c>
      <c r="J12" s="3"/>
      <c r="K12" s="1">
        <v>4.04</v>
      </c>
      <c r="L12" s="10">
        <f t="shared" si="2"/>
        <v>41.209999999999994</v>
      </c>
      <c r="M12" s="3"/>
      <c r="N12" s="1">
        <v>4.33</v>
      </c>
      <c r="O12" s="10">
        <f t="shared" si="3"/>
        <v>44.169999999999995</v>
      </c>
      <c r="P12" s="3"/>
      <c r="Q12" s="1">
        <v>4.62</v>
      </c>
      <c r="R12" s="10">
        <f t="shared" si="4"/>
        <v>47.12</v>
      </c>
      <c r="S12" s="3"/>
      <c r="T12" s="1">
        <v>4.91</v>
      </c>
      <c r="U12" s="10">
        <f t="shared" si="5"/>
        <v>50.08</v>
      </c>
      <c r="V12" s="1" t="s">
        <v>19</v>
      </c>
      <c r="W12" s="1">
        <v>24</v>
      </c>
      <c r="X12" s="4">
        <v>5.2</v>
      </c>
      <c r="Y12" s="10">
        <f t="shared" si="6"/>
        <v>53.04000000000001</v>
      </c>
      <c r="Z12" s="3"/>
      <c r="AA12" s="1">
        <v>5.49</v>
      </c>
      <c r="AB12" s="10">
        <f t="shared" si="7"/>
        <v>56.000000000000014</v>
      </c>
      <c r="AC12" s="3"/>
      <c r="AD12" s="1">
        <v>5.77</v>
      </c>
      <c r="AE12" s="10">
        <f t="shared" si="8"/>
        <v>58.84999999999998</v>
      </c>
      <c r="AF12" s="3"/>
      <c r="AG12" s="1">
        <v>6.06</v>
      </c>
      <c r="AH12" s="10">
        <f t="shared" si="9"/>
        <v>61.81</v>
      </c>
      <c r="AI12" s="3"/>
      <c r="AJ12" s="1">
        <v>6.35</v>
      </c>
      <c r="AK12" s="10">
        <f t="shared" si="10"/>
        <v>64.77000000000001</v>
      </c>
      <c r="AL12" s="3"/>
      <c r="AM12" s="1">
        <v>6.64</v>
      </c>
      <c r="AN12" s="10">
        <f t="shared" si="11"/>
        <v>67.73</v>
      </c>
      <c r="AO12" s="1" t="s">
        <v>19</v>
      </c>
      <c r="AP12" s="1">
        <v>24</v>
      </c>
      <c r="AQ12" s="1">
        <v>6.93</v>
      </c>
      <c r="AR12" s="10">
        <f t="shared" si="12"/>
        <v>70.69</v>
      </c>
      <c r="AS12" s="3"/>
      <c r="AT12" s="1">
        <v>7.22</v>
      </c>
      <c r="AU12" s="10">
        <f t="shared" si="13"/>
        <v>73.64</v>
      </c>
      <c r="AV12" s="3"/>
      <c r="AW12" s="4">
        <v>7.5</v>
      </c>
      <c r="AX12" s="10">
        <f t="shared" si="14"/>
        <v>76.5</v>
      </c>
      <c r="AY12" s="3"/>
      <c r="AZ12" s="1">
        <v>7.79</v>
      </c>
      <c r="BA12" s="10">
        <f t="shared" si="15"/>
        <v>79.46000000000001</v>
      </c>
      <c r="BB12" s="3"/>
      <c r="BC12" s="1">
        <v>8.08</v>
      </c>
      <c r="BD12" s="10">
        <f t="shared" si="16"/>
        <v>82.41999999999999</v>
      </c>
      <c r="BE12" s="1" t="s">
        <v>19</v>
      </c>
      <c r="BF12" s="1">
        <v>24</v>
      </c>
    </row>
    <row r="13" spans="1:58" ht="15">
      <c r="A13" s="1" t="s">
        <v>19</v>
      </c>
      <c r="B13" s="1">
        <v>26</v>
      </c>
      <c r="C13" s="12">
        <v>41232</v>
      </c>
      <c r="D13" s="12">
        <v>41245</v>
      </c>
      <c r="E13" s="1">
        <v>3.47</v>
      </c>
      <c r="F13" s="10">
        <f t="shared" si="0"/>
        <v>38.86</v>
      </c>
      <c r="G13" s="8"/>
      <c r="H13" s="1">
        <v>3.75</v>
      </c>
      <c r="I13" s="10">
        <f t="shared" si="1"/>
        <v>42</v>
      </c>
      <c r="J13" s="3"/>
      <c r="K13" s="1">
        <v>4.04</v>
      </c>
      <c r="L13" s="10">
        <f t="shared" si="2"/>
        <v>45.24999999999999</v>
      </c>
      <c r="M13" s="3"/>
      <c r="N13" s="1">
        <v>4.33</v>
      </c>
      <c r="O13" s="10">
        <f t="shared" si="3"/>
        <v>48.49999999999999</v>
      </c>
      <c r="P13" s="3"/>
      <c r="Q13" s="1">
        <v>4.62</v>
      </c>
      <c r="R13" s="10">
        <f t="shared" si="4"/>
        <v>51.739999999999995</v>
      </c>
      <c r="S13" s="3"/>
      <c r="T13" s="1">
        <v>4.91</v>
      </c>
      <c r="U13" s="10">
        <f t="shared" si="5"/>
        <v>54.989999999999995</v>
      </c>
      <c r="V13" s="1" t="s">
        <v>19</v>
      </c>
      <c r="W13" s="1">
        <v>25</v>
      </c>
      <c r="X13" s="4">
        <v>5.2</v>
      </c>
      <c r="Y13" s="10">
        <f t="shared" si="6"/>
        <v>58.240000000000016</v>
      </c>
      <c r="Z13" s="3"/>
      <c r="AA13" s="1">
        <v>5.49</v>
      </c>
      <c r="AB13" s="10">
        <f t="shared" si="7"/>
        <v>61.490000000000016</v>
      </c>
      <c r="AC13" s="3"/>
      <c r="AD13" s="1">
        <v>5.77</v>
      </c>
      <c r="AE13" s="10">
        <f t="shared" si="8"/>
        <v>64.61999999999998</v>
      </c>
      <c r="AF13" s="3"/>
      <c r="AG13" s="1">
        <v>6.06</v>
      </c>
      <c r="AH13" s="10">
        <f t="shared" si="9"/>
        <v>67.87</v>
      </c>
      <c r="AI13" s="3"/>
      <c r="AJ13" s="1">
        <v>6.35</v>
      </c>
      <c r="AK13" s="10">
        <f t="shared" si="10"/>
        <v>71.12</v>
      </c>
      <c r="AL13" s="3"/>
      <c r="AM13" s="1">
        <v>6.64</v>
      </c>
      <c r="AN13" s="10">
        <f t="shared" si="11"/>
        <v>74.37</v>
      </c>
      <c r="AO13" s="1" t="s">
        <v>19</v>
      </c>
      <c r="AP13" s="1">
        <v>25</v>
      </c>
      <c r="AQ13" s="1">
        <v>6.93</v>
      </c>
      <c r="AR13" s="10">
        <f t="shared" si="12"/>
        <v>77.62</v>
      </c>
      <c r="AS13" s="3"/>
      <c r="AT13" s="1">
        <v>7.22</v>
      </c>
      <c r="AU13" s="10">
        <f t="shared" si="13"/>
        <v>80.86</v>
      </c>
      <c r="AV13" s="3"/>
      <c r="AW13" s="4">
        <v>7.5</v>
      </c>
      <c r="AX13" s="10">
        <f t="shared" si="14"/>
        <v>84</v>
      </c>
      <c r="AY13" s="3"/>
      <c r="AZ13" s="1">
        <v>7.79</v>
      </c>
      <c r="BA13" s="10">
        <f t="shared" si="15"/>
        <v>87.25000000000001</v>
      </c>
      <c r="BB13" s="3"/>
      <c r="BC13" s="1">
        <v>8.08</v>
      </c>
      <c r="BD13" s="10">
        <f t="shared" si="16"/>
        <v>90.49999999999999</v>
      </c>
      <c r="BE13" s="1" t="s">
        <v>19</v>
      </c>
      <c r="BF13" s="1">
        <v>25</v>
      </c>
    </row>
    <row r="14" spans="1:58" ht="15">
      <c r="A14" s="1" t="s">
        <v>19</v>
      </c>
      <c r="B14" s="1">
        <v>26</v>
      </c>
      <c r="C14" s="12">
        <v>41246</v>
      </c>
      <c r="D14" s="12">
        <v>41259</v>
      </c>
      <c r="E14" s="1">
        <v>3.47</v>
      </c>
      <c r="F14" s="10">
        <f t="shared" si="0"/>
        <v>42.33</v>
      </c>
      <c r="G14" s="8"/>
      <c r="H14" s="1">
        <v>3.75</v>
      </c>
      <c r="I14" s="10">
        <f t="shared" si="1"/>
        <v>45.75</v>
      </c>
      <c r="J14" s="3"/>
      <c r="K14" s="1">
        <v>4.04</v>
      </c>
      <c r="L14" s="10">
        <f t="shared" si="2"/>
        <v>49.28999999999999</v>
      </c>
      <c r="M14" s="3"/>
      <c r="N14" s="1">
        <v>4.33</v>
      </c>
      <c r="O14" s="10">
        <f t="shared" si="3"/>
        <v>52.82999999999999</v>
      </c>
      <c r="P14" s="3"/>
      <c r="Q14" s="1">
        <v>4.62</v>
      </c>
      <c r="R14" s="10">
        <f t="shared" si="4"/>
        <v>56.35999999999999</v>
      </c>
      <c r="S14" s="3"/>
      <c r="T14" s="1">
        <v>4.91</v>
      </c>
      <c r="U14" s="10">
        <f t="shared" si="5"/>
        <v>59.89999999999999</v>
      </c>
      <c r="V14" s="1" t="s">
        <v>19</v>
      </c>
      <c r="W14" s="1">
        <v>26</v>
      </c>
      <c r="X14" s="4">
        <v>5.2</v>
      </c>
      <c r="Y14" s="10">
        <f t="shared" si="6"/>
        <v>63.44000000000002</v>
      </c>
      <c r="Z14" s="3"/>
      <c r="AA14" s="1">
        <v>5.49</v>
      </c>
      <c r="AB14" s="10">
        <f t="shared" si="7"/>
        <v>66.98000000000002</v>
      </c>
      <c r="AC14" s="3"/>
      <c r="AD14" s="1">
        <v>5.77</v>
      </c>
      <c r="AE14" s="10">
        <f t="shared" si="8"/>
        <v>70.38999999999997</v>
      </c>
      <c r="AF14" s="3"/>
      <c r="AG14" s="1">
        <v>6.06</v>
      </c>
      <c r="AH14" s="10">
        <f t="shared" si="9"/>
        <v>73.93</v>
      </c>
      <c r="AI14" s="3"/>
      <c r="AJ14" s="1">
        <v>6.35</v>
      </c>
      <c r="AK14" s="10">
        <f t="shared" si="10"/>
        <v>77.47</v>
      </c>
      <c r="AL14" s="3"/>
      <c r="AM14" s="1">
        <v>6.64</v>
      </c>
      <c r="AN14" s="10">
        <f t="shared" si="11"/>
        <v>81.01</v>
      </c>
      <c r="AO14" s="1" t="s">
        <v>19</v>
      </c>
      <c r="AP14" s="1">
        <v>26</v>
      </c>
      <c r="AQ14" s="1">
        <v>6.93</v>
      </c>
      <c r="AR14" s="10">
        <f t="shared" si="12"/>
        <v>84.55000000000001</v>
      </c>
      <c r="AS14" s="3"/>
      <c r="AT14" s="1">
        <v>7.22</v>
      </c>
      <c r="AU14" s="10">
        <f t="shared" si="13"/>
        <v>88.08</v>
      </c>
      <c r="AV14" s="3"/>
      <c r="AW14" s="4">
        <v>7.5</v>
      </c>
      <c r="AX14" s="10">
        <f t="shared" si="14"/>
        <v>91.5</v>
      </c>
      <c r="AY14" s="3"/>
      <c r="AZ14" s="1">
        <v>7.79</v>
      </c>
      <c r="BA14" s="10">
        <f t="shared" si="15"/>
        <v>95.04000000000002</v>
      </c>
      <c r="BB14" s="3"/>
      <c r="BC14" s="1">
        <v>8.08</v>
      </c>
      <c r="BD14" s="10">
        <f t="shared" si="16"/>
        <v>98.57999999999998</v>
      </c>
      <c r="BE14" s="1" t="s">
        <v>19</v>
      </c>
      <c r="BF14" s="1">
        <v>26</v>
      </c>
    </row>
    <row r="15" spans="1:58" ht="15">
      <c r="A15" s="1" t="s">
        <v>19</v>
      </c>
      <c r="B15" s="1">
        <v>1</v>
      </c>
      <c r="C15" s="12">
        <v>41260</v>
      </c>
      <c r="D15" s="12">
        <v>41273</v>
      </c>
      <c r="E15" s="1">
        <v>3.47</v>
      </c>
      <c r="F15" s="10">
        <f t="shared" si="0"/>
        <v>45.8</v>
      </c>
      <c r="G15" s="8"/>
      <c r="H15" s="1">
        <v>3.75</v>
      </c>
      <c r="I15" s="10">
        <f t="shared" si="1"/>
        <v>49.5</v>
      </c>
      <c r="J15" s="3"/>
      <c r="K15" s="1">
        <v>4.04</v>
      </c>
      <c r="L15" s="10">
        <f t="shared" si="2"/>
        <v>53.32999999999999</v>
      </c>
      <c r="M15" s="3"/>
      <c r="N15" s="1">
        <v>4.33</v>
      </c>
      <c r="O15" s="10">
        <f t="shared" si="3"/>
        <v>57.15999999999999</v>
      </c>
      <c r="P15" s="3"/>
      <c r="Q15" s="1">
        <v>4.62</v>
      </c>
      <c r="R15" s="10">
        <f t="shared" si="4"/>
        <v>60.97999999999999</v>
      </c>
      <c r="S15" s="3"/>
      <c r="T15" s="1">
        <v>4.91</v>
      </c>
      <c r="U15" s="10">
        <f t="shared" si="5"/>
        <v>64.80999999999999</v>
      </c>
      <c r="V15" s="1" t="s">
        <v>19</v>
      </c>
      <c r="W15" s="1">
        <v>1</v>
      </c>
      <c r="X15" s="4">
        <v>5.2</v>
      </c>
      <c r="Y15" s="10">
        <f t="shared" si="6"/>
        <v>68.64000000000001</v>
      </c>
      <c r="Z15" s="3"/>
      <c r="AA15" s="1">
        <v>5.49</v>
      </c>
      <c r="AB15" s="10">
        <f t="shared" si="7"/>
        <v>72.47000000000001</v>
      </c>
      <c r="AC15" s="3"/>
      <c r="AD15" s="1">
        <v>5.77</v>
      </c>
      <c r="AE15" s="10">
        <f t="shared" si="8"/>
        <v>76.15999999999997</v>
      </c>
      <c r="AF15" s="3"/>
      <c r="AG15" s="1">
        <v>6.06</v>
      </c>
      <c r="AH15" s="10">
        <f t="shared" si="9"/>
        <v>79.99000000000001</v>
      </c>
      <c r="AI15" s="3"/>
      <c r="AJ15" s="1">
        <v>6.35</v>
      </c>
      <c r="AK15" s="10">
        <f t="shared" si="10"/>
        <v>83.82</v>
      </c>
      <c r="AL15" s="3"/>
      <c r="AM15" s="1">
        <v>6.64</v>
      </c>
      <c r="AN15" s="10">
        <f t="shared" si="11"/>
        <v>87.65</v>
      </c>
      <c r="AO15" s="1" t="s">
        <v>19</v>
      </c>
      <c r="AP15" s="1">
        <v>1</v>
      </c>
      <c r="AQ15" s="1">
        <v>6.93</v>
      </c>
      <c r="AR15" s="10">
        <f t="shared" si="12"/>
        <v>91.48000000000002</v>
      </c>
      <c r="AS15" s="3"/>
      <c r="AT15" s="1">
        <v>7.22</v>
      </c>
      <c r="AU15" s="10">
        <f t="shared" si="13"/>
        <v>95.3</v>
      </c>
      <c r="AV15" s="3"/>
      <c r="AW15" s="4">
        <v>7.5</v>
      </c>
      <c r="AX15" s="10">
        <f t="shared" si="14"/>
        <v>99</v>
      </c>
      <c r="AY15" s="3"/>
      <c r="AZ15" s="1">
        <v>7.79</v>
      </c>
      <c r="BA15" s="10">
        <f t="shared" si="15"/>
        <v>102.83000000000003</v>
      </c>
      <c r="BB15" s="3"/>
      <c r="BC15" s="1">
        <v>8.08</v>
      </c>
      <c r="BD15" s="10">
        <f t="shared" si="16"/>
        <v>106.65999999999998</v>
      </c>
      <c r="BE15" s="1" t="s">
        <v>19</v>
      </c>
      <c r="BF15" s="1">
        <v>1</v>
      </c>
    </row>
    <row r="16" spans="1:58" ht="15">
      <c r="A16" s="1" t="s">
        <v>19</v>
      </c>
      <c r="B16" s="1">
        <v>2</v>
      </c>
      <c r="C16" s="12">
        <v>41274</v>
      </c>
      <c r="D16" s="12">
        <v>41287</v>
      </c>
      <c r="E16" s="1">
        <v>3.47</v>
      </c>
      <c r="F16" s="10">
        <f t="shared" si="0"/>
        <v>49.269999999999996</v>
      </c>
      <c r="G16" s="8"/>
      <c r="H16" s="1">
        <v>3.75</v>
      </c>
      <c r="I16" s="10">
        <f t="shared" si="1"/>
        <v>53.25</v>
      </c>
      <c r="J16" s="3"/>
      <c r="K16" s="1">
        <v>4.04</v>
      </c>
      <c r="L16" s="10">
        <f t="shared" si="2"/>
        <v>57.36999999999999</v>
      </c>
      <c r="M16" s="3"/>
      <c r="N16" s="1">
        <v>4.33</v>
      </c>
      <c r="O16" s="10">
        <f t="shared" si="3"/>
        <v>61.48999999999999</v>
      </c>
      <c r="P16" s="3"/>
      <c r="Q16" s="1">
        <v>4.62</v>
      </c>
      <c r="R16" s="10">
        <f t="shared" si="4"/>
        <v>65.6</v>
      </c>
      <c r="S16" s="3"/>
      <c r="T16" s="1">
        <v>4.91</v>
      </c>
      <c r="U16" s="10">
        <f t="shared" si="5"/>
        <v>69.71999999999998</v>
      </c>
      <c r="V16" s="1" t="s">
        <v>19</v>
      </c>
      <c r="W16" s="1">
        <v>2</v>
      </c>
      <c r="X16" s="4">
        <v>5.2</v>
      </c>
      <c r="Y16" s="10">
        <f t="shared" si="6"/>
        <v>73.84000000000002</v>
      </c>
      <c r="Z16" s="3"/>
      <c r="AA16" s="1">
        <v>5.49</v>
      </c>
      <c r="AB16" s="10">
        <f t="shared" si="7"/>
        <v>77.96000000000001</v>
      </c>
      <c r="AC16" s="3"/>
      <c r="AD16" s="1">
        <v>5.77</v>
      </c>
      <c r="AE16" s="10">
        <f t="shared" si="8"/>
        <v>81.92999999999996</v>
      </c>
      <c r="AF16" s="3"/>
      <c r="AG16" s="1">
        <v>6.06</v>
      </c>
      <c r="AH16" s="10">
        <f t="shared" si="9"/>
        <v>86.05000000000001</v>
      </c>
      <c r="AI16" s="3"/>
      <c r="AJ16" s="1">
        <v>6.35</v>
      </c>
      <c r="AK16" s="10">
        <f t="shared" si="10"/>
        <v>90.16999999999999</v>
      </c>
      <c r="AL16" s="3"/>
      <c r="AM16" s="1">
        <v>6.64</v>
      </c>
      <c r="AN16" s="10">
        <f t="shared" si="11"/>
        <v>94.29</v>
      </c>
      <c r="AO16" s="1" t="s">
        <v>19</v>
      </c>
      <c r="AP16" s="1">
        <v>2</v>
      </c>
      <c r="AQ16" s="1">
        <v>6.93</v>
      </c>
      <c r="AR16" s="10">
        <f t="shared" si="12"/>
        <v>98.41000000000003</v>
      </c>
      <c r="AS16" s="3"/>
      <c r="AT16" s="1">
        <v>7.22</v>
      </c>
      <c r="AU16" s="10">
        <f t="shared" si="13"/>
        <v>102.52</v>
      </c>
      <c r="AV16" s="3"/>
      <c r="AW16" s="4">
        <v>7.5</v>
      </c>
      <c r="AX16" s="10">
        <f t="shared" si="14"/>
        <v>106.5</v>
      </c>
      <c r="AY16" s="3"/>
      <c r="AZ16" s="1">
        <v>7.79</v>
      </c>
      <c r="BA16" s="10">
        <f t="shared" si="15"/>
        <v>110.62000000000003</v>
      </c>
      <c r="BB16" s="3"/>
      <c r="BC16" s="1">
        <v>8.08</v>
      </c>
      <c r="BD16" s="10">
        <f t="shared" si="16"/>
        <v>114.73999999999998</v>
      </c>
      <c r="BE16" s="1" t="s">
        <v>19</v>
      </c>
      <c r="BF16" s="1">
        <v>2</v>
      </c>
    </row>
    <row r="17" spans="1:58" ht="15">
      <c r="A17" s="1" t="s">
        <v>19</v>
      </c>
      <c r="B17" s="1">
        <v>3</v>
      </c>
      <c r="C17" s="12">
        <v>41288</v>
      </c>
      <c r="D17" s="12">
        <v>41301</v>
      </c>
      <c r="E17" s="1">
        <v>3.47</v>
      </c>
      <c r="F17" s="10">
        <f t="shared" si="0"/>
        <v>52.739999999999995</v>
      </c>
      <c r="G17" s="8"/>
      <c r="H17" s="1">
        <v>3.75</v>
      </c>
      <c r="I17" s="10">
        <f t="shared" si="1"/>
        <v>57</v>
      </c>
      <c r="J17" s="3"/>
      <c r="K17" s="1">
        <v>4.04</v>
      </c>
      <c r="L17" s="10">
        <f t="shared" si="2"/>
        <v>61.40999999999999</v>
      </c>
      <c r="M17" s="3"/>
      <c r="N17" s="1">
        <v>4.33</v>
      </c>
      <c r="O17" s="10">
        <f t="shared" si="3"/>
        <v>65.82</v>
      </c>
      <c r="P17" s="3"/>
      <c r="Q17" s="1">
        <v>4.62</v>
      </c>
      <c r="R17" s="10">
        <f t="shared" si="4"/>
        <v>70.22</v>
      </c>
      <c r="S17" s="3"/>
      <c r="T17" s="1">
        <v>4.91</v>
      </c>
      <c r="U17" s="10">
        <f t="shared" si="5"/>
        <v>74.62999999999998</v>
      </c>
      <c r="V17" s="1" t="s">
        <v>19</v>
      </c>
      <c r="W17" s="1">
        <v>3</v>
      </c>
      <c r="X17" s="4">
        <v>5.2</v>
      </c>
      <c r="Y17" s="10">
        <f t="shared" si="6"/>
        <v>79.04000000000002</v>
      </c>
      <c r="Z17" s="3"/>
      <c r="AA17" s="1">
        <v>5.49</v>
      </c>
      <c r="AB17" s="10">
        <f t="shared" si="7"/>
        <v>83.45</v>
      </c>
      <c r="AC17" s="3"/>
      <c r="AD17" s="1">
        <v>5.77</v>
      </c>
      <c r="AE17" s="10">
        <f t="shared" si="8"/>
        <v>87.69999999999996</v>
      </c>
      <c r="AF17" s="3"/>
      <c r="AG17" s="1">
        <v>6.06</v>
      </c>
      <c r="AH17" s="10">
        <f t="shared" si="9"/>
        <v>92.11000000000001</v>
      </c>
      <c r="AI17" s="3"/>
      <c r="AJ17" s="1">
        <v>6.35</v>
      </c>
      <c r="AK17" s="10">
        <f t="shared" si="10"/>
        <v>96.51999999999998</v>
      </c>
      <c r="AL17" s="3"/>
      <c r="AM17" s="1">
        <v>6.64</v>
      </c>
      <c r="AN17" s="10">
        <f t="shared" si="11"/>
        <v>100.93</v>
      </c>
      <c r="AO17" s="1" t="s">
        <v>19</v>
      </c>
      <c r="AP17" s="1">
        <v>3</v>
      </c>
      <c r="AQ17" s="1">
        <v>6.93</v>
      </c>
      <c r="AR17" s="10">
        <f t="shared" si="12"/>
        <v>105.34000000000003</v>
      </c>
      <c r="AS17" s="3"/>
      <c r="AT17" s="1">
        <v>7.22</v>
      </c>
      <c r="AU17" s="10">
        <f t="shared" si="13"/>
        <v>109.74</v>
      </c>
      <c r="AV17" s="3"/>
      <c r="AW17" s="4">
        <v>7.5</v>
      </c>
      <c r="AX17" s="10">
        <f t="shared" si="14"/>
        <v>114</v>
      </c>
      <c r="AY17" s="3"/>
      <c r="AZ17" s="1">
        <v>7.79</v>
      </c>
      <c r="BA17" s="10">
        <f t="shared" si="15"/>
        <v>118.41000000000004</v>
      </c>
      <c r="BB17" s="3"/>
      <c r="BC17" s="1">
        <v>8.08</v>
      </c>
      <c r="BD17" s="10">
        <f t="shared" si="16"/>
        <v>122.81999999999998</v>
      </c>
      <c r="BE17" s="1" t="s">
        <v>19</v>
      </c>
      <c r="BF17" s="1">
        <v>3</v>
      </c>
    </row>
    <row r="18" spans="1:58" ht="15">
      <c r="A18" s="1" t="s">
        <v>19</v>
      </c>
      <c r="B18" s="1">
        <v>4</v>
      </c>
      <c r="C18" s="12">
        <v>41302</v>
      </c>
      <c r="D18" s="12">
        <v>41315</v>
      </c>
      <c r="E18" s="1">
        <v>3.47</v>
      </c>
      <c r="F18" s="10">
        <f t="shared" si="0"/>
        <v>56.209999999999994</v>
      </c>
      <c r="G18" s="8"/>
      <c r="H18" s="1">
        <v>3.75</v>
      </c>
      <c r="I18" s="10">
        <f t="shared" si="1"/>
        <v>60.75</v>
      </c>
      <c r="J18" s="3"/>
      <c r="K18" s="1">
        <v>4.04</v>
      </c>
      <c r="L18" s="10">
        <f t="shared" si="2"/>
        <v>65.44999999999999</v>
      </c>
      <c r="M18" s="3"/>
      <c r="N18" s="1">
        <v>4.33</v>
      </c>
      <c r="O18" s="10">
        <f t="shared" si="3"/>
        <v>70.14999999999999</v>
      </c>
      <c r="P18" s="3"/>
      <c r="Q18" s="1">
        <v>4.62</v>
      </c>
      <c r="R18" s="10">
        <f t="shared" si="4"/>
        <v>74.84</v>
      </c>
      <c r="S18" s="3"/>
      <c r="T18" s="1">
        <v>4.91</v>
      </c>
      <c r="U18" s="10">
        <f t="shared" si="5"/>
        <v>79.53999999999998</v>
      </c>
      <c r="V18" s="1" t="s">
        <v>19</v>
      </c>
      <c r="W18" s="1">
        <v>4</v>
      </c>
      <c r="X18" s="4">
        <v>5.2</v>
      </c>
      <c r="Y18" s="10">
        <f t="shared" si="6"/>
        <v>84.24000000000002</v>
      </c>
      <c r="Z18" s="3"/>
      <c r="AA18" s="1">
        <v>5.49</v>
      </c>
      <c r="AB18" s="10">
        <f t="shared" si="7"/>
        <v>88.94</v>
      </c>
      <c r="AC18" s="3"/>
      <c r="AD18" s="1">
        <v>5.77</v>
      </c>
      <c r="AE18" s="10">
        <f t="shared" si="8"/>
        <v>93.46999999999996</v>
      </c>
      <c r="AF18" s="3"/>
      <c r="AG18" s="1">
        <v>6.06</v>
      </c>
      <c r="AH18" s="10">
        <f t="shared" si="9"/>
        <v>98.17000000000002</v>
      </c>
      <c r="AI18" s="3"/>
      <c r="AJ18" s="1">
        <v>6.35</v>
      </c>
      <c r="AK18" s="10">
        <f t="shared" si="10"/>
        <v>102.86999999999998</v>
      </c>
      <c r="AL18" s="3"/>
      <c r="AM18" s="1">
        <v>6.64</v>
      </c>
      <c r="AN18" s="10">
        <f t="shared" si="11"/>
        <v>107.57000000000001</v>
      </c>
      <c r="AO18" s="1" t="s">
        <v>19</v>
      </c>
      <c r="AP18" s="1">
        <v>4</v>
      </c>
      <c r="AQ18" s="1">
        <v>6.93</v>
      </c>
      <c r="AR18" s="10">
        <f t="shared" si="12"/>
        <v>112.27000000000004</v>
      </c>
      <c r="AS18" s="3"/>
      <c r="AT18" s="1">
        <v>7.22</v>
      </c>
      <c r="AU18" s="10">
        <f t="shared" si="13"/>
        <v>116.96</v>
      </c>
      <c r="AV18" s="3"/>
      <c r="AW18" s="4">
        <v>7.5</v>
      </c>
      <c r="AX18" s="10">
        <f t="shared" si="14"/>
        <v>121.5</v>
      </c>
      <c r="AY18" s="3"/>
      <c r="AZ18" s="1">
        <v>7.79</v>
      </c>
      <c r="BA18" s="10">
        <f t="shared" si="15"/>
        <v>126.20000000000005</v>
      </c>
      <c r="BB18" s="3"/>
      <c r="BC18" s="1">
        <v>8.08</v>
      </c>
      <c r="BD18" s="10">
        <f t="shared" si="16"/>
        <v>130.89999999999998</v>
      </c>
      <c r="BE18" s="1" t="s">
        <v>19</v>
      </c>
      <c r="BF18" s="1">
        <v>4</v>
      </c>
    </row>
    <row r="19" spans="1:58" ht="15">
      <c r="A19" s="1" t="s">
        <v>19</v>
      </c>
      <c r="B19" s="1">
        <v>5</v>
      </c>
      <c r="C19" s="12">
        <v>41316</v>
      </c>
      <c r="D19" s="12">
        <v>41329</v>
      </c>
      <c r="E19" s="1">
        <v>3.47</v>
      </c>
      <c r="F19" s="10">
        <f t="shared" si="0"/>
        <v>59.67999999999999</v>
      </c>
      <c r="G19" s="8"/>
      <c r="H19" s="1">
        <v>3.75</v>
      </c>
      <c r="I19" s="10">
        <f t="shared" si="1"/>
        <v>64.5</v>
      </c>
      <c r="J19" s="3"/>
      <c r="K19" s="1">
        <v>4.04</v>
      </c>
      <c r="L19" s="10">
        <f t="shared" si="2"/>
        <v>69.49</v>
      </c>
      <c r="M19" s="3"/>
      <c r="N19" s="1">
        <v>4.33</v>
      </c>
      <c r="O19" s="10">
        <f t="shared" si="3"/>
        <v>74.47999999999999</v>
      </c>
      <c r="P19" s="3"/>
      <c r="Q19" s="1">
        <v>4.62</v>
      </c>
      <c r="R19" s="10">
        <f t="shared" si="4"/>
        <v>79.46000000000001</v>
      </c>
      <c r="S19" s="3"/>
      <c r="T19" s="1">
        <v>4.91</v>
      </c>
      <c r="U19" s="10">
        <f t="shared" si="5"/>
        <v>84.44999999999997</v>
      </c>
      <c r="V19" s="1" t="s">
        <v>19</v>
      </c>
      <c r="W19" s="1">
        <v>5</v>
      </c>
      <c r="X19" s="4">
        <v>5.2</v>
      </c>
      <c r="Y19" s="10">
        <f t="shared" si="6"/>
        <v>89.44000000000003</v>
      </c>
      <c r="Z19" s="3"/>
      <c r="AA19" s="1">
        <v>5.49</v>
      </c>
      <c r="AB19" s="10">
        <f t="shared" si="7"/>
        <v>94.42999999999999</v>
      </c>
      <c r="AC19" s="3"/>
      <c r="AD19" s="1">
        <v>5.77</v>
      </c>
      <c r="AE19" s="10">
        <f t="shared" si="8"/>
        <v>99.23999999999995</v>
      </c>
      <c r="AF19" s="3"/>
      <c r="AG19" s="1">
        <v>6.06</v>
      </c>
      <c r="AH19" s="10">
        <f t="shared" si="9"/>
        <v>104.23000000000002</v>
      </c>
      <c r="AI19" s="3"/>
      <c r="AJ19" s="1">
        <v>6.35</v>
      </c>
      <c r="AK19" s="10">
        <f t="shared" si="10"/>
        <v>109.21999999999997</v>
      </c>
      <c r="AL19" s="3"/>
      <c r="AM19" s="1">
        <v>6.64</v>
      </c>
      <c r="AN19" s="10">
        <f t="shared" si="11"/>
        <v>114.21000000000001</v>
      </c>
      <c r="AO19" s="1" t="s">
        <v>19</v>
      </c>
      <c r="AP19" s="1">
        <v>5</v>
      </c>
      <c r="AQ19" s="1">
        <v>6.93</v>
      </c>
      <c r="AR19" s="10">
        <f t="shared" si="12"/>
        <v>119.20000000000005</v>
      </c>
      <c r="AS19" s="3"/>
      <c r="AT19" s="1">
        <v>7.22</v>
      </c>
      <c r="AU19" s="10">
        <f t="shared" si="13"/>
        <v>124.17999999999999</v>
      </c>
      <c r="AV19" s="3"/>
      <c r="AW19" s="4">
        <v>7.5</v>
      </c>
      <c r="AX19" s="10">
        <f t="shared" si="14"/>
        <v>129</v>
      </c>
      <c r="AY19" s="3"/>
      <c r="AZ19" s="1">
        <v>7.79</v>
      </c>
      <c r="BA19" s="10">
        <f t="shared" si="15"/>
        <v>133.99000000000004</v>
      </c>
      <c r="BB19" s="3"/>
      <c r="BC19" s="1">
        <v>8.08</v>
      </c>
      <c r="BD19" s="10">
        <f t="shared" si="16"/>
        <v>138.98</v>
      </c>
      <c r="BE19" s="1" t="s">
        <v>19</v>
      </c>
      <c r="BF19" s="1">
        <v>5</v>
      </c>
    </row>
    <row r="20" spans="1:58" ht="15">
      <c r="A20" s="1" t="s">
        <v>19</v>
      </c>
      <c r="B20" s="1">
        <v>6</v>
      </c>
      <c r="C20" s="12">
        <v>41330</v>
      </c>
      <c r="D20" s="12">
        <v>41343</v>
      </c>
      <c r="E20" s="1">
        <v>3.47</v>
      </c>
      <c r="F20" s="10">
        <f t="shared" si="0"/>
        <v>63.14999999999999</v>
      </c>
      <c r="G20" s="8"/>
      <c r="H20" s="1">
        <v>3.75</v>
      </c>
      <c r="I20" s="10">
        <f t="shared" si="1"/>
        <v>68.25</v>
      </c>
      <c r="J20" s="3"/>
      <c r="K20" s="1">
        <v>4.04</v>
      </c>
      <c r="L20" s="10">
        <f t="shared" si="2"/>
        <v>73.53</v>
      </c>
      <c r="M20" s="3"/>
      <c r="N20" s="1">
        <v>4.33</v>
      </c>
      <c r="O20" s="10">
        <f t="shared" si="3"/>
        <v>78.80999999999999</v>
      </c>
      <c r="P20" s="3"/>
      <c r="Q20" s="1">
        <v>4.62</v>
      </c>
      <c r="R20" s="10">
        <f t="shared" si="4"/>
        <v>84.08000000000001</v>
      </c>
      <c r="S20" s="3"/>
      <c r="T20" s="1">
        <v>4.91</v>
      </c>
      <c r="U20" s="10">
        <f t="shared" si="5"/>
        <v>89.35999999999997</v>
      </c>
      <c r="V20" s="1" t="s">
        <v>19</v>
      </c>
      <c r="W20" s="1">
        <v>6</v>
      </c>
      <c r="X20" s="4">
        <v>5.2</v>
      </c>
      <c r="Y20" s="10">
        <f t="shared" si="6"/>
        <v>94.64000000000003</v>
      </c>
      <c r="Z20" s="3"/>
      <c r="AA20" s="1">
        <v>5.49</v>
      </c>
      <c r="AB20" s="10">
        <f t="shared" si="7"/>
        <v>99.91999999999999</v>
      </c>
      <c r="AC20" s="3"/>
      <c r="AD20" s="1">
        <v>5.77</v>
      </c>
      <c r="AE20" s="10">
        <f t="shared" si="8"/>
        <v>105.00999999999995</v>
      </c>
      <c r="AF20" s="3"/>
      <c r="AG20" s="1">
        <v>6.06</v>
      </c>
      <c r="AH20" s="10">
        <f t="shared" si="9"/>
        <v>110.29000000000002</v>
      </c>
      <c r="AI20" s="3"/>
      <c r="AJ20" s="1">
        <v>6.35</v>
      </c>
      <c r="AK20" s="10">
        <f t="shared" si="10"/>
        <v>115.56999999999996</v>
      </c>
      <c r="AL20" s="3"/>
      <c r="AM20" s="1">
        <v>6.64</v>
      </c>
      <c r="AN20" s="10">
        <f t="shared" si="11"/>
        <v>120.85000000000001</v>
      </c>
      <c r="AO20" s="1" t="s">
        <v>19</v>
      </c>
      <c r="AP20" s="1">
        <v>6</v>
      </c>
      <c r="AQ20" s="1">
        <v>6.93</v>
      </c>
      <c r="AR20" s="10">
        <f t="shared" si="12"/>
        <v>126.13000000000005</v>
      </c>
      <c r="AS20" s="3"/>
      <c r="AT20" s="1">
        <v>7.22</v>
      </c>
      <c r="AU20" s="10">
        <f t="shared" si="13"/>
        <v>131.4</v>
      </c>
      <c r="AV20" s="3"/>
      <c r="AW20" s="4">
        <v>7.5</v>
      </c>
      <c r="AX20" s="10">
        <f t="shared" si="14"/>
        <v>136.5</v>
      </c>
      <c r="AY20" s="3"/>
      <c r="AZ20" s="1">
        <v>7.79</v>
      </c>
      <c r="BA20" s="10">
        <f t="shared" si="15"/>
        <v>141.78000000000003</v>
      </c>
      <c r="BB20" s="3"/>
      <c r="BC20" s="1">
        <v>8.08</v>
      </c>
      <c r="BD20" s="10">
        <f t="shared" si="16"/>
        <v>147.06</v>
      </c>
      <c r="BE20" s="1" t="s">
        <v>19</v>
      </c>
      <c r="BF20" s="1">
        <v>6</v>
      </c>
    </row>
    <row r="21" spans="1:58" ht="15">
      <c r="A21" s="1" t="s">
        <v>19</v>
      </c>
      <c r="B21" s="1">
        <v>7</v>
      </c>
      <c r="C21" s="12">
        <v>41344</v>
      </c>
      <c r="D21" s="12">
        <v>41357</v>
      </c>
      <c r="E21" s="1">
        <v>3.47</v>
      </c>
      <c r="F21" s="10">
        <f t="shared" si="0"/>
        <v>66.61999999999999</v>
      </c>
      <c r="G21" s="8"/>
      <c r="H21" s="1">
        <v>3.75</v>
      </c>
      <c r="I21" s="10">
        <f t="shared" si="1"/>
        <v>72</v>
      </c>
      <c r="J21" s="3"/>
      <c r="K21" s="1">
        <v>4.04</v>
      </c>
      <c r="L21" s="10">
        <f t="shared" si="2"/>
        <v>77.57000000000001</v>
      </c>
      <c r="M21" s="3"/>
      <c r="N21" s="1">
        <v>4.33</v>
      </c>
      <c r="O21" s="10">
        <f t="shared" si="3"/>
        <v>83.13999999999999</v>
      </c>
      <c r="P21" s="3"/>
      <c r="Q21" s="1">
        <v>4.62</v>
      </c>
      <c r="R21" s="10">
        <f t="shared" si="4"/>
        <v>88.70000000000002</v>
      </c>
      <c r="S21" s="3"/>
      <c r="T21" s="1">
        <v>4.91</v>
      </c>
      <c r="U21" s="10">
        <f t="shared" si="5"/>
        <v>94.26999999999997</v>
      </c>
      <c r="V21" s="1" t="s">
        <v>19</v>
      </c>
      <c r="W21" s="1">
        <v>7</v>
      </c>
      <c r="X21" s="4">
        <v>5.2</v>
      </c>
      <c r="Y21" s="10">
        <f t="shared" si="6"/>
        <v>99.84000000000003</v>
      </c>
      <c r="Z21" s="3"/>
      <c r="AA21" s="1">
        <v>5.49</v>
      </c>
      <c r="AB21" s="10">
        <f t="shared" si="7"/>
        <v>105.40999999999998</v>
      </c>
      <c r="AC21" s="3"/>
      <c r="AD21" s="1">
        <v>5.77</v>
      </c>
      <c r="AE21" s="10">
        <f t="shared" si="8"/>
        <v>110.77999999999994</v>
      </c>
      <c r="AF21" s="3"/>
      <c r="AG21" s="1">
        <v>6.06</v>
      </c>
      <c r="AH21" s="10">
        <f t="shared" si="9"/>
        <v>116.35000000000002</v>
      </c>
      <c r="AI21" s="3"/>
      <c r="AJ21" s="1">
        <v>6.35</v>
      </c>
      <c r="AK21" s="10">
        <f t="shared" si="10"/>
        <v>121.91999999999996</v>
      </c>
      <c r="AL21" s="3"/>
      <c r="AM21" s="1">
        <v>6.64</v>
      </c>
      <c r="AN21" s="10">
        <f t="shared" si="11"/>
        <v>127.49000000000001</v>
      </c>
      <c r="AO21" s="1" t="s">
        <v>19</v>
      </c>
      <c r="AP21" s="1">
        <v>7</v>
      </c>
      <c r="AQ21" s="1">
        <v>6.93</v>
      </c>
      <c r="AR21" s="10">
        <f t="shared" si="12"/>
        <v>133.06000000000006</v>
      </c>
      <c r="AS21" s="3"/>
      <c r="AT21" s="1">
        <v>7.22</v>
      </c>
      <c r="AU21" s="10">
        <f t="shared" si="13"/>
        <v>138.62</v>
      </c>
      <c r="AV21" s="3"/>
      <c r="AW21" s="4">
        <v>7.5</v>
      </c>
      <c r="AX21" s="10">
        <f t="shared" si="14"/>
        <v>144</v>
      </c>
      <c r="AY21" s="3"/>
      <c r="AZ21" s="1">
        <v>7.79</v>
      </c>
      <c r="BA21" s="10">
        <f t="shared" si="15"/>
        <v>149.57000000000002</v>
      </c>
      <c r="BB21" s="3"/>
      <c r="BC21" s="1">
        <v>8.08</v>
      </c>
      <c r="BD21" s="10">
        <f t="shared" si="16"/>
        <v>155.14000000000001</v>
      </c>
      <c r="BE21" s="1" t="s">
        <v>19</v>
      </c>
      <c r="BF21" s="1">
        <v>7</v>
      </c>
    </row>
    <row r="22" spans="1:58" ht="15">
      <c r="A22" s="1" t="s">
        <v>19</v>
      </c>
      <c r="B22" s="1">
        <v>8</v>
      </c>
      <c r="C22" s="12">
        <v>41358</v>
      </c>
      <c r="D22" s="12">
        <v>41371</v>
      </c>
      <c r="E22" s="1">
        <v>3.47</v>
      </c>
      <c r="F22" s="10">
        <f t="shared" si="0"/>
        <v>70.08999999999999</v>
      </c>
      <c r="G22" s="8"/>
      <c r="H22" s="1">
        <v>3.75</v>
      </c>
      <c r="I22" s="10">
        <f t="shared" si="1"/>
        <v>75.75</v>
      </c>
      <c r="J22" s="3"/>
      <c r="K22" s="1">
        <v>4.04</v>
      </c>
      <c r="L22" s="10">
        <f t="shared" si="2"/>
        <v>81.61000000000001</v>
      </c>
      <c r="M22" s="3"/>
      <c r="N22" s="1">
        <v>4.33</v>
      </c>
      <c r="O22" s="10">
        <f t="shared" si="3"/>
        <v>87.46999999999998</v>
      </c>
      <c r="P22" s="3"/>
      <c r="Q22" s="1">
        <v>4.62</v>
      </c>
      <c r="R22" s="10">
        <f t="shared" si="4"/>
        <v>93.32000000000002</v>
      </c>
      <c r="S22" s="3"/>
      <c r="T22" s="1">
        <v>4.91</v>
      </c>
      <c r="U22" s="10">
        <f t="shared" si="5"/>
        <v>99.17999999999996</v>
      </c>
      <c r="V22" s="1" t="s">
        <v>19</v>
      </c>
      <c r="W22" s="1">
        <v>8</v>
      </c>
      <c r="X22" s="4">
        <v>5.2</v>
      </c>
      <c r="Y22" s="10">
        <f t="shared" si="6"/>
        <v>105.04000000000003</v>
      </c>
      <c r="Z22" s="3"/>
      <c r="AA22" s="1">
        <v>5.49</v>
      </c>
      <c r="AB22" s="10">
        <f t="shared" si="7"/>
        <v>110.89999999999998</v>
      </c>
      <c r="AC22" s="3"/>
      <c r="AD22" s="1">
        <v>5.77</v>
      </c>
      <c r="AE22" s="10">
        <f t="shared" si="8"/>
        <v>116.54999999999994</v>
      </c>
      <c r="AF22" s="3"/>
      <c r="AG22" s="1">
        <v>6.06</v>
      </c>
      <c r="AH22" s="10">
        <f t="shared" si="9"/>
        <v>122.41000000000003</v>
      </c>
      <c r="AI22" s="3"/>
      <c r="AJ22" s="1">
        <v>6.35</v>
      </c>
      <c r="AK22" s="10">
        <f t="shared" si="10"/>
        <v>128.26999999999995</v>
      </c>
      <c r="AL22" s="3"/>
      <c r="AM22" s="1">
        <v>6.64</v>
      </c>
      <c r="AN22" s="10">
        <f t="shared" si="11"/>
        <v>134.13</v>
      </c>
      <c r="AO22" s="1" t="s">
        <v>19</v>
      </c>
      <c r="AP22" s="1">
        <v>8</v>
      </c>
      <c r="AQ22" s="1">
        <v>6.93</v>
      </c>
      <c r="AR22" s="10">
        <f t="shared" si="12"/>
        <v>139.99000000000007</v>
      </c>
      <c r="AS22" s="3"/>
      <c r="AT22" s="1">
        <v>7.22</v>
      </c>
      <c r="AU22" s="10">
        <f t="shared" si="13"/>
        <v>145.84</v>
      </c>
      <c r="AV22" s="3"/>
      <c r="AW22" s="4">
        <v>7.5</v>
      </c>
      <c r="AX22" s="10">
        <f t="shared" si="14"/>
        <v>151.5</v>
      </c>
      <c r="AY22" s="3"/>
      <c r="AZ22" s="1">
        <v>7.79</v>
      </c>
      <c r="BA22" s="10">
        <f t="shared" si="15"/>
        <v>157.36</v>
      </c>
      <c r="BB22" s="3"/>
      <c r="BC22" s="1">
        <v>8.08</v>
      </c>
      <c r="BD22" s="10">
        <f t="shared" si="16"/>
        <v>163.22000000000003</v>
      </c>
      <c r="BE22" s="1" t="s">
        <v>19</v>
      </c>
      <c r="BF22" s="1">
        <v>8</v>
      </c>
    </row>
    <row r="23" spans="1:58" ht="15">
      <c r="A23" s="1" t="s">
        <v>19</v>
      </c>
      <c r="B23" s="1">
        <v>9</v>
      </c>
      <c r="C23" s="12">
        <v>41372</v>
      </c>
      <c r="D23" s="12">
        <v>41385</v>
      </c>
      <c r="E23" s="1">
        <v>3.47</v>
      </c>
      <c r="F23" s="10">
        <f t="shared" si="0"/>
        <v>73.55999999999999</v>
      </c>
      <c r="G23" s="8"/>
      <c r="H23" s="1">
        <v>3.75</v>
      </c>
      <c r="I23" s="10">
        <f t="shared" si="1"/>
        <v>79.5</v>
      </c>
      <c r="J23" s="3"/>
      <c r="K23" s="1">
        <v>4.04</v>
      </c>
      <c r="L23" s="10">
        <f t="shared" si="2"/>
        <v>85.65000000000002</v>
      </c>
      <c r="M23" s="3"/>
      <c r="N23" s="1">
        <v>4.33</v>
      </c>
      <c r="O23" s="10">
        <f t="shared" si="3"/>
        <v>91.79999999999998</v>
      </c>
      <c r="P23" s="3"/>
      <c r="Q23" s="1">
        <v>4.62</v>
      </c>
      <c r="R23" s="10">
        <f t="shared" si="4"/>
        <v>97.94000000000003</v>
      </c>
      <c r="S23" s="3"/>
      <c r="T23" s="1">
        <v>4.91</v>
      </c>
      <c r="U23" s="10">
        <f t="shared" si="5"/>
        <v>104.08999999999996</v>
      </c>
      <c r="V23" s="1" t="s">
        <v>19</v>
      </c>
      <c r="W23" s="1">
        <v>9</v>
      </c>
      <c r="X23" s="4">
        <v>5.2</v>
      </c>
      <c r="Y23" s="10">
        <f t="shared" si="6"/>
        <v>110.24000000000004</v>
      </c>
      <c r="Z23" s="3"/>
      <c r="AA23" s="1">
        <v>5.49</v>
      </c>
      <c r="AB23" s="10">
        <f t="shared" si="7"/>
        <v>116.38999999999997</v>
      </c>
      <c r="AC23" s="3"/>
      <c r="AD23" s="1">
        <v>5.77</v>
      </c>
      <c r="AE23" s="10">
        <f t="shared" si="8"/>
        <v>122.31999999999994</v>
      </c>
      <c r="AF23" s="3"/>
      <c r="AG23" s="1">
        <v>6.06</v>
      </c>
      <c r="AH23" s="10">
        <f t="shared" si="9"/>
        <v>128.47000000000003</v>
      </c>
      <c r="AI23" s="3"/>
      <c r="AJ23" s="1">
        <v>6.35</v>
      </c>
      <c r="AK23" s="10">
        <f t="shared" si="10"/>
        <v>134.61999999999995</v>
      </c>
      <c r="AL23" s="3"/>
      <c r="AM23" s="1">
        <v>6.64</v>
      </c>
      <c r="AN23" s="10">
        <f t="shared" si="11"/>
        <v>140.76999999999998</v>
      </c>
      <c r="AO23" s="1" t="s">
        <v>19</v>
      </c>
      <c r="AP23" s="1">
        <v>9</v>
      </c>
      <c r="AQ23" s="1">
        <v>6.93</v>
      </c>
      <c r="AR23" s="10">
        <f t="shared" si="12"/>
        <v>146.92000000000007</v>
      </c>
      <c r="AS23" s="3"/>
      <c r="AT23" s="1">
        <v>7.22</v>
      </c>
      <c r="AU23" s="10">
        <f t="shared" si="13"/>
        <v>153.06</v>
      </c>
      <c r="AV23" s="3"/>
      <c r="AW23" s="4">
        <v>7.5</v>
      </c>
      <c r="AX23" s="10">
        <f t="shared" si="14"/>
        <v>159</v>
      </c>
      <c r="AY23" s="3"/>
      <c r="AZ23" s="1">
        <v>7.79</v>
      </c>
      <c r="BA23" s="10">
        <f t="shared" si="15"/>
        <v>165.15</v>
      </c>
      <c r="BB23" s="3"/>
      <c r="BC23" s="1">
        <v>8.08</v>
      </c>
      <c r="BD23" s="10">
        <f t="shared" si="16"/>
        <v>171.30000000000004</v>
      </c>
      <c r="BE23" s="1" t="s">
        <v>19</v>
      </c>
      <c r="BF23" s="1">
        <v>9</v>
      </c>
    </row>
    <row r="24" spans="1:58" ht="15">
      <c r="A24" s="1" t="s">
        <v>19</v>
      </c>
      <c r="B24" s="1">
        <v>10</v>
      </c>
      <c r="C24" s="12">
        <v>41386</v>
      </c>
      <c r="D24" s="12">
        <v>41399</v>
      </c>
      <c r="E24" s="1">
        <v>3.47</v>
      </c>
      <c r="F24" s="10">
        <f t="shared" si="0"/>
        <v>77.02999999999999</v>
      </c>
      <c r="G24" s="8"/>
      <c r="H24" s="1">
        <v>3.75</v>
      </c>
      <c r="I24" s="10">
        <f t="shared" si="1"/>
        <v>83.25</v>
      </c>
      <c r="J24" s="3"/>
      <c r="K24" s="1">
        <v>4.04</v>
      </c>
      <c r="L24" s="10">
        <f t="shared" si="2"/>
        <v>89.69000000000003</v>
      </c>
      <c r="M24" s="3"/>
      <c r="N24" s="1">
        <v>4.33</v>
      </c>
      <c r="O24" s="10">
        <f t="shared" si="3"/>
        <v>96.12999999999998</v>
      </c>
      <c r="P24" s="3"/>
      <c r="Q24" s="1">
        <v>4.62</v>
      </c>
      <c r="R24" s="10">
        <f t="shared" si="4"/>
        <v>102.56000000000003</v>
      </c>
      <c r="S24" s="3"/>
      <c r="T24" s="1">
        <v>4.91</v>
      </c>
      <c r="U24" s="10">
        <f t="shared" si="5"/>
        <v>108.99999999999996</v>
      </c>
      <c r="V24" s="1" t="s">
        <v>19</v>
      </c>
      <c r="W24" s="1">
        <v>10</v>
      </c>
      <c r="X24" s="4">
        <v>5.2</v>
      </c>
      <c r="Y24" s="10">
        <f t="shared" si="6"/>
        <v>115.44000000000004</v>
      </c>
      <c r="Z24" s="3"/>
      <c r="AA24" s="1">
        <v>5.49</v>
      </c>
      <c r="AB24" s="10">
        <f t="shared" si="7"/>
        <v>121.87999999999997</v>
      </c>
      <c r="AC24" s="3"/>
      <c r="AD24" s="1">
        <v>5.77</v>
      </c>
      <c r="AE24" s="10">
        <f t="shared" si="8"/>
        <v>128.08999999999995</v>
      </c>
      <c r="AF24" s="3"/>
      <c r="AG24" s="1">
        <v>6.06</v>
      </c>
      <c r="AH24" s="10">
        <f t="shared" si="9"/>
        <v>134.53000000000003</v>
      </c>
      <c r="AI24" s="3"/>
      <c r="AJ24" s="1">
        <v>6.35</v>
      </c>
      <c r="AK24" s="10">
        <f t="shared" si="10"/>
        <v>140.96999999999994</v>
      </c>
      <c r="AL24" s="3"/>
      <c r="AM24" s="1">
        <v>6.64</v>
      </c>
      <c r="AN24" s="10">
        <f t="shared" si="11"/>
        <v>147.40999999999997</v>
      </c>
      <c r="AO24" s="1" t="s">
        <v>19</v>
      </c>
      <c r="AP24" s="1">
        <v>10</v>
      </c>
      <c r="AQ24" s="1">
        <v>6.93</v>
      </c>
      <c r="AR24" s="10">
        <f t="shared" si="12"/>
        <v>153.85000000000008</v>
      </c>
      <c r="AS24" s="3"/>
      <c r="AT24" s="1">
        <v>7.22</v>
      </c>
      <c r="AU24" s="10">
        <f t="shared" si="13"/>
        <v>160.28</v>
      </c>
      <c r="AV24" s="3"/>
      <c r="AW24" s="4">
        <v>7.5</v>
      </c>
      <c r="AX24" s="10">
        <f t="shared" si="14"/>
        <v>166.5</v>
      </c>
      <c r="AY24" s="3"/>
      <c r="AZ24" s="1">
        <v>7.79</v>
      </c>
      <c r="BA24" s="10">
        <f t="shared" si="15"/>
        <v>172.94</v>
      </c>
      <c r="BB24" s="3"/>
      <c r="BC24" s="1">
        <v>8.08</v>
      </c>
      <c r="BD24" s="10">
        <f t="shared" si="16"/>
        <v>179.38000000000005</v>
      </c>
      <c r="BE24" s="1" t="s">
        <v>19</v>
      </c>
      <c r="BF24" s="1">
        <v>10</v>
      </c>
    </row>
    <row r="25" spans="1:58" ht="15">
      <c r="A25" s="1" t="s">
        <v>19</v>
      </c>
      <c r="B25" s="1">
        <v>11</v>
      </c>
      <c r="C25" s="12">
        <v>41400</v>
      </c>
      <c r="D25" s="12">
        <v>41413</v>
      </c>
      <c r="E25" s="1">
        <v>3.47</v>
      </c>
      <c r="F25" s="10">
        <f t="shared" si="0"/>
        <v>80.49999999999999</v>
      </c>
      <c r="G25" s="8"/>
      <c r="H25" s="1">
        <v>3.75</v>
      </c>
      <c r="I25" s="10">
        <f t="shared" si="1"/>
        <v>87</v>
      </c>
      <c r="J25" s="3"/>
      <c r="K25" s="1">
        <v>4.04</v>
      </c>
      <c r="L25" s="10">
        <f t="shared" si="2"/>
        <v>93.73000000000003</v>
      </c>
      <c r="M25" s="3"/>
      <c r="N25" s="1">
        <v>4.33</v>
      </c>
      <c r="O25" s="10">
        <f t="shared" si="3"/>
        <v>100.45999999999998</v>
      </c>
      <c r="P25" s="3"/>
      <c r="Q25" s="1">
        <v>4.62</v>
      </c>
      <c r="R25" s="10">
        <f t="shared" si="4"/>
        <v>107.18000000000004</v>
      </c>
      <c r="S25" s="3"/>
      <c r="T25" s="1">
        <v>4.91</v>
      </c>
      <c r="U25" s="10">
        <f t="shared" si="5"/>
        <v>113.90999999999995</v>
      </c>
      <c r="V25" s="1" t="s">
        <v>19</v>
      </c>
      <c r="W25" s="1">
        <v>11</v>
      </c>
      <c r="X25" s="4">
        <v>5.2</v>
      </c>
      <c r="Y25" s="10">
        <f t="shared" si="6"/>
        <v>120.64000000000004</v>
      </c>
      <c r="Z25" s="3"/>
      <c r="AA25" s="1">
        <v>5.49</v>
      </c>
      <c r="AB25" s="10">
        <f t="shared" si="7"/>
        <v>127.36999999999996</v>
      </c>
      <c r="AC25" s="3"/>
      <c r="AD25" s="1">
        <v>5.77</v>
      </c>
      <c r="AE25" s="10">
        <f t="shared" si="8"/>
        <v>133.85999999999996</v>
      </c>
      <c r="AF25" s="3"/>
      <c r="AG25" s="1">
        <v>6.06</v>
      </c>
      <c r="AH25" s="10">
        <f t="shared" si="9"/>
        <v>140.59000000000003</v>
      </c>
      <c r="AI25" s="3"/>
      <c r="AJ25" s="1">
        <v>6.35</v>
      </c>
      <c r="AK25" s="10">
        <f t="shared" si="10"/>
        <v>147.31999999999994</v>
      </c>
      <c r="AL25" s="3"/>
      <c r="AM25" s="1">
        <v>6.64</v>
      </c>
      <c r="AN25" s="10">
        <f t="shared" si="11"/>
        <v>154.04999999999995</v>
      </c>
      <c r="AO25" s="1" t="s">
        <v>19</v>
      </c>
      <c r="AP25" s="1">
        <v>11</v>
      </c>
      <c r="AQ25" s="1">
        <v>6.93</v>
      </c>
      <c r="AR25" s="10">
        <f t="shared" si="12"/>
        <v>160.7800000000001</v>
      </c>
      <c r="AS25" s="3"/>
      <c r="AT25" s="1">
        <v>7.22</v>
      </c>
      <c r="AU25" s="10">
        <f t="shared" si="13"/>
        <v>167.5</v>
      </c>
      <c r="AV25" s="3"/>
      <c r="AW25" s="4">
        <v>7.5</v>
      </c>
      <c r="AX25" s="10">
        <f t="shared" si="14"/>
        <v>174</v>
      </c>
      <c r="AY25" s="3"/>
      <c r="AZ25" s="1">
        <v>7.79</v>
      </c>
      <c r="BA25" s="10">
        <f t="shared" si="15"/>
        <v>180.73</v>
      </c>
      <c r="BB25" s="3"/>
      <c r="BC25" s="1">
        <v>8.08</v>
      </c>
      <c r="BD25" s="10">
        <f t="shared" si="16"/>
        <v>187.46000000000006</v>
      </c>
      <c r="BE25" s="1" t="s">
        <v>19</v>
      </c>
      <c r="BF25" s="1">
        <v>11</v>
      </c>
    </row>
    <row r="26" spans="1:58" ht="15">
      <c r="A26" s="1" t="s">
        <v>19</v>
      </c>
      <c r="B26" s="1">
        <v>12</v>
      </c>
      <c r="C26" s="12">
        <v>41414</v>
      </c>
      <c r="D26" s="12">
        <v>41427</v>
      </c>
      <c r="E26" s="1">
        <v>3.47</v>
      </c>
      <c r="F26" s="10">
        <f t="shared" si="0"/>
        <v>83.96999999999998</v>
      </c>
      <c r="G26" s="8"/>
      <c r="H26" s="1">
        <v>3.75</v>
      </c>
      <c r="I26" s="10">
        <f t="shared" si="1"/>
        <v>90.75</v>
      </c>
      <c r="J26" s="3"/>
      <c r="K26" s="1">
        <v>4.04</v>
      </c>
      <c r="L26" s="10">
        <f t="shared" si="2"/>
        <v>97.77000000000004</v>
      </c>
      <c r="M26" s="3"/>
      <c r="N26" s="1">
        <v>4.33</v>
      </c>
      <c r="O26" s="10">
        <f t="shared" si="3"/>
        <v>104.78999999999998</v>
      </c>
      <c r="P26" s="3"/>
      <c r="Q26" s="1">
        <v>4.62</v>
      </c>
      <c r="R26" s="10">
        <f t="shared" si="4"/>
        <v>111.80000000000004</v>
      </c>
      <c r="S26" s="3"/>
      <c r="T26" s="1">
        <v>4.91</v>
      </c>
      <c r="U26" s="10">
        <f t="shared" si="5"/>
        <v>118.81999999999995</v>
      </c>
      <c r="V26" s="1" t="s">
        <v>19</v>
      </c>
      <c r="W26" s="1">
        <v>12</v>
      </c>
      <c r="X26" s="4">
        <v>5.2</v>
      </c>
      <c r="Y26" s="10">
        <f t="shared" si="6"/>
        <v>125.84000000000005</v>
      </c>
      <c r="Z26" s="3"/>
      <c r="AA26" s="1">
        <v>5.49</v>
      </c>
      <c r="AB26" s="10">
        <f t="shared" si="7"/>
        <v>132.85999999999996</v>
      </c>
      <c r="AC26" s="3"/>
      <c r="AD26" s="1">
        <v>5.77</v>
      </c>
      <c r="AE26" s="10">
        <f t="shared" si="8"/>
        <v>139.62999999999997</v>
      </c>
      <c r="AF26" s="3"/>
      <c r="AG26" s="1">
        <v>6.06</v>
      </c>
      <c r="AH26" s="10">
        <f t="shared" si="9"/>
        <v>146.65000000000003</v>
      </c>
      <c r="AI26" s="3"/>
      <c r="AJ26" s="1">
        <v>6.35</v>
      </c>
      <c r="AK26" s="10">
        <f t="shared" si="10"/>
        <v>153.66999999999993</v>
      </c>
      <c r="AL26" s="3"/>
      <c r="AM26" s="1">
        <v>6.64</v>
      </c>
      <c r="AN26" s="10">
        <f t="shared" si="11"/>
        <v>160.68999999999994</v>
      </c>
      <c r="AO26" s="1" t="s">
        <v>19</v>
      </c>
      <c r="AP26" s="1">
        <v>12</v>
      </c>
      <c r="AQ26" s="1">
        <v>6.93</v>
      </c>
      <c r="AR26" s="10">
        <f t="shared" si="12"/>
        <v>167.7100000000001</v>
      </c>
      <c r="AS26" s="3"/>
      <c r="AT26" s="1">
        <v>7.22</v>
      </c>
      <c r="AU26" s="10">
        <f t="shared" si="13"/>
        <v>174.72</v>
      </c>
      <c r="AV26" s="3"/>
      <c r="AW26" s="4">
        <v>7.5</v>
      </c>
      <c r="AX26" s="10">
        <f t="shared" si="14"/>
        <v>181.5</v>
      </c>
      <c r="AY26" s="3"/>
      <c r="AZ26" s="1">
        <v>7.79</v>
      </c>
      <c r="BA26" s="10">
        <f t="shared" si="15"/>
        <v>188.51999999999998</v>
      </c>
      <c r="BB26" s="3"/>
      <c r="BC26" s="1">
        <v>8.08</v>
      </c>
      <c r="BD26" s="10">
        <f t="shared" si="16"/>
        <v>195.54000000000008</v>
      </c>
      <c r="BE26" s="1" t="s">
        <v>19</v>
      </c>
      <c r="BF26" s="1">
        <v>12</v>
      </c>
    </row>
    <row r="27" spans="1:58" ht="15">
      <c r="A27" s="1" t="s">
        <v>19</v>
      </c>
      <c r="B27" s="1">
        <v>13</v>
      </c>
      <c r="C27" s="12">
        <v>41428</v>
      </c>
      <c r="D27" s="12">
        <v>41441</v>
      </c>
      <c r="E27" s="1">
        <v>3.47</v>
      </c>
      <c r="F27" s="10">
        <f t="shared" si="0"/>
        <v>87.43999999999998</v>
      </c>
      <c r="G27" s="8"/>
      <c r="H27" s="1">
        <v>3.75</v>
      </c>
      <c r="I27" s="10">
        <f t="shared" si="1"/>
        <v>94.5</v>
      </c>
      <c r="J27" s="3"/>
      <c r="K27" s="1">
        <v>4.04</v>
      </c>
      <c r="L27" s="10">
        <f t="shared" si="2"/>
        <v>101.81000000000004</v>
      </c>
      <c r="M27" s="3"/>
      <c r="N27" s="1">
        <v>4.33</v>
      </c>
      <c r="O27" s="10">
        <f t="shared" si="3"/>
        <v>109.11999999999998</v>
      </c>
      <c r="P27" s="3"/>
      <c r="Q27" s="1">
        <v>4.62</v>
      </c>
      <c r="R27" s="10">
        <f t="shared" si="4"/>
        <v>116.42000000000004</v>
      </c>
      <c r="S27" s="3"/>
      <c r="T27" s="1">
        <v>4.91</v>
      </c>
      <c r="U27" s="10">
        <f t="shared" si="5"/>
        <v>123.72999999999995</v>
      </c>
      <c r="V27" s="1" t="s">
        <v>19</v>
      </c>
      <c r="W27" s="1">
        <v>13</v>
      </c>
      <c r="X27" s="4">
        <v>5.2</v>
      </c>
      <c r="Y27" s="10">
        <f t="shared" si="6"/>
        <v>131.04000000000005</v>
      </c>
      <c r="Z27" s="3"/>
      <c r="AA27" s="1">
        <v>5.49</v>
      </c>
      <c r="AB27" s="10">
        <f t="shared" si="7"/>
        <v>138.34999999999997</v>
      </c>
      <c r="AC27" s="3"/>
      <c r="AD27" s="1">
        <v>5.77</v>
      </c>
      <c r="AE27" s="10">
        <f t="shared" si="8"/>
        <v>145.39999999999998</v>
      </c>
      <c r="AF27" s="3"/>
      <c r="AG27" s="1">
        <v>6.06</v>
      </c>
      <c r="AH27" s="10">
        <f t="shared" si="9"/>
        <v>152.71000000000004</v>
      </c>
      <c r="AI27" s="3"/>
      <c r="AJ27" s="1">
        <v>6.35</v>
      </c>
      <c r="AK27" s="10">
        <f t="shared" si="10"/>
        <v>160.01999999999992</v>
      </c>
      <c r="AL27" s="3"/>
      <c r="AM27" s="1">
        <v>6.64</v>
      </c>
      <c r="AN27" s="10">
        <f t="shared" si="11"/>
        <v>167.32999999999993</v>
      </c>
      <c r="AO27" s="1" t="s">
        <v>19</v>
      </c>
      <c r="AP27" s="1">
        <v>13</v>
      </c>
      <c r="AQ27" s="1">
        <v>6.93</v>
      </c>
      <c r="AR27" s="10">
        <f t="shared" si="12"/>
        <v>174.6400000000001</v>
      </c>
      <c r="AS27" s="3"/>
      <c r="AT27" s="1">
        <v>7.22</v>
      </c>
      <c r="AU27" s="10">
        <f t="shared" si="13"/>
        <v>181.94</v>
      </c>
      <c r="AV27" s="3"/>
      <c r="AW27" s="4">
        <v>7.5</v>
      </c>
      <c r="AX27" s="10">
        <f t="shared" si="14"/>
        <v>189</v>
      </c>
      <c r="AY27" s="3"/>
      <c r="AZ27" s="1">
        <v>7.79</v>
      </c>
      <c r="BA27" s="10">
        <f t="shared" si="15"/>
        <v>196.30999999999997</v>
      </c>
      <c r="BB27" s="3"/>
      <c r="BC27" s="1">
        <v>8.08</v>
      </c>
      <c r="BD27" s="10">
        <f t="shared" si="16"/>
        <v>203.6200000000001</v>
      </c>
      <c r="BE27" s="1" t="s">
        <v>19</v>
      </c>
      <c r="BF27" s="1">
        <v>13</v>
      </c>
    </row>
    <row r="28" spans="1:58" ht="15">
      <c r="A28" s="1" t="s">
        <v>19</v>
      </c>
      <c r="B28" s="1">
        <v>14</v>
      </c>
      <c r="C28" s="36">
        <v>41442</v>
      </c>
      <c r="D28" s="12">
        <v>41455</v>
      </c>
      <c r="E28" s="1">
        <v>3.12</v>
      </c>
      <c r="F28" s="10">
        <f t="shared" si="0"/>
        <v>90.55999999999999</v>
      </c>
      <c r="G28" s="25"/>
      <c r="H28" s="4">
        <v>3.37</v>
      </c>
      <c r="I28" s="10">
        <f t="shared" si="1"/>
        <v>97.87</v>
      </c>
      <c r="J28" s="26"/>
      <c r="K28" s="1">
        <v>3.64</v>
      </c>
      <c r="L28" s="10">
        <f t="shared" si="2"/>
        <v>105.45000000000005</v>
      </c>
      <c r="M28" s="26"/>
      <c r="N28" s="1">
        <v>3.9</v>
      </c>
      <c r="O28" s="10">
        <f t="shared" si="3"/>
        <v>113.01999999999998</v>
      </c>
      <c r="P28" s="26"/>
      <c r="Q28" s="4">
        <v>4.16</v>
      </c>
      <c r="R28" s="10">
        <f t="shared" si="4"/>
        <v>120.58000000000004</v>
      </c>
      <c r="S28" s="26"/>
      <c r="T28" s="1">
        <v>4.42</v>
      </c>
      <c r="U28" s="10">
        <f t="shared" si="5"/>
        <v>128.14999999999995</v>
      </c>
      <c r="V28" s="1" t="s">
        <v>19</v>
      </c>
      <c r="W28" s="1">
        <v>14</v>
      </c>
      <c r="X28" s="4">
        <v>4.68</v>
      </c>
      <c r="Y28" s="10">
        <f t="shared" si="6"/>
        <v>135.72000000000006</v>
      </c>
      <c r="Z28" s="26"/>
      <c r="AA28" s="1">
        <v>4.94</v>
      </c>
      <c r="AB28" s="10">
        <f t="shared" si="7"/>
        <v>143.28999999999996</v>
      </c>
      <c r="AC28" s="26"/>
      <c r="AD28" s="1">
        <v>5.19</v>
      </c>
      <c r="AE28" s="10">
        <f t="shared" si="8"/>
        <v>150.58999999999997</v>
      </c>
      <c r="AF28" s="26"/>
      <c r="AG28" s="1">
        <v>5.45</v>
      </c>
      <c r="AH28" s="10">
        <f t="shared" si="9"/>
        <v>158.16000000000003</v>
      </c>
      <c r="AI28" s="26"/>
      <c r="AJ28" s="1">
        <v>5.71</v>
      </c>
      <c r="AK28" s="10">
        <f t="shared" si="10"/>
        <v>165.72999999999993</v>
      </c>
      <c r="AL28" s="26"/>
      <c r="AM28" s="1">
        <v>5.98</v>
      </c>
      <c r="AN28" s="10">
        <f t="shared" si="11"/>
        <v>173.30999999999992</v>
      </c>
      <c r="AO28" s="1" t="s">
        <v>19</v>
      </c>
      <c r="AP28" s="1">
        <v>14</v>
      </c>
      <c r="AQ28" s="1">
        <v>6.24</v>
      </c>
      <c r="AR28" s="10">
        <f t="shared" si="12"/>
        <v>180.8800000000001</v>
      </c>
      <c r="AS28" s="26"/>
      <c r="AT28" s="1">
        <v>6.5</v>
      </c>
      <c r="AU28" s="10">
        <f t="shared" si="13"/>
        <v>188.44</v>
      </c>
      <c r="AV28" s="26"/>
      <c r="AW28" s="4">
        <v>6.75</v>
      </c>
      <c r="AX28" s="10">
        <f t="shared" si="14"/>
        <v>195.75</v>
      </c>
      <c r="AY28" s="26"/>
      <c r="AZ28" s="1">
        <v>7.01</v>
      </c>
      <c r="BA28" s="10">
        <f t="shared" si="15"/>
        <v>203.31999999999996</v>
      </c>
      <c r="BB28" s="26"/>
      <c r="BC28" s="1">
        <v>7.27</v>
      </c>
      <c r="BD28" s="10">
        <f t="shared" si="16"/>
        <v>210.8900000000001</v>
      </c>
      <c r="BE28" s="1" t="s">
        <v>19</v>
      </c>
      <c r="BF28" s="11">
        <v>14</v>
      </c>
    </row>
    <row r="29" spans="1:57" ht="15">
      <c r="A29" s="31" t="s">
        <v>12</v>
      </c>
      <c r="B29" s="29"/>
      <c r="C29" s="29"/>
      <c r="D29" s="29"/>
      <c r="E29" s="30">
        <f>SUM(E2:E28)</f>
        <v>90.21999999999998</v>
      </c>
      <c r="H29" s="30">
        <f>SUM(H2:H28)</f>
        <v>97.5</v>
      </c>
      <c r="K29" s="30">
        <f>SUM(K2:K28)</f>
        <v>105.04000000000005</v>
      </c>
      <c r="N29" s="30">
        <f>SUM(N2:N28)</f>
        <v>112.57999999999997</v>
      </c>
      <c r="Q29" s="30">
        <f>SUM(Q2:Q28)</f>
        <v>120.12000000000003</v>
      </c>
      <c r="T29" s="30">
        <f>SUM(T2:T28)</f>
        <v>127.65999999999994</v>
      </c>
      <c r="V29" s="31" t="s">
        <v>12</v>
      </c>
      <c r="W29" s="29"/>
      <c r="X29" s="30">
        <f>SUM(X2:X28)</f>
        <v>135.20000000000005</v>
      </c>
      <c r="AA29" s="29">
        <f>SUM(AA2:AA28)</f>
        <v>142.73999999999998</v>
      </c>
      <c r="AD29" s="29">
        <f>SUM(AD2:AD28)</f>
        <v>150.01999999999995</v>
      </c>
      <c r="AG29" s="29">
        <f>SUM(AG2:AG28)</f>
        <v>157.56000000000003</v>
      </c>
      <c r="AJ29" s="30">
        <f>SUM(AJ2:AJ28)</f>
        <v>165.09999999999994</v>
      </c>
      <c r="AM29" s="29">
        <f>SUM(AM2:AM28)</f>
        <v>172.63999999999993</v>
      </c>
      <c r="AO29" s="31" t="s">
        <v>12</v>
      </c>
      <c r="AP29" s="29"/>
      <c r="AQ29" s="29">
        <f>SUM(AQ2:AQ28)</f>
        <v>180.1800000000001</v>
      </c>
      <c r="AT29" s="29">
        <f>SUM(AT2:AT28)</f>
        <v>187.72</v>
      </c>
      <c r="AW29" s="30">
        <f>SUM(AW2:AW28)</f>
        <v>195</v>
      </c>
      <c r="AZ29" s="29">
        <f>SUM(AZ2:AZ28)</f>
        <v>202.53999999999996</v>
      </c>
      <c r="BC29" s="29">
        <f>SUM(BC2:BC28)</f>
        <v>210.0800000000001</v>
      </c>
      <c r="BE29" s="11" t="s">
        <v>12</v>
      </c>
    </row>
    <row r="30" spans="1:57" ht="15">
      <c r="A30" s="11" t="s">
        <v>102</v>
      </c>
      <c r="B30" s="32"/>
      <c r="C30" s="32"/>
      <c r="D30" s="32"/>
      <c r="E30" s="35">
        <f>E29*2</f>
        <v>180.43999999999997</v>
      </c>
      <c r="F30" s="32"/>
      <c r="G30" s="32"/>
      <c r="H30" s="35">
        <f>H29*2</f>
        <v>195</v>
      </c>
      <c r="I30" s="32"/>
      <c r="J30" s="32"/>
      <c r="K30" s="35">
        <f>K29*2</f>
        <v>210.0800000000001</v>
      </c>
      <c r="L30" s="32"/>
      <c r="M30" s="32"/>
      <c r="N30" s="35">
        <f>N29*2</f>
        <v>225.15999999999994</v>
      </c>
      <c r="O30" s="32"/>
      <c r="P30" s="32"/>
      <c r="Q30" s="35">
        <f>Q29*2</f>
        <v>240.24000000000007</v>
      </c>
      <c r="R30" s="32"/>
      <c r="S30" s="32"/>
      <c r="T30" s="35">
        <f>T29*2</f>
        <v>255.31999999999988</v>
      </c>
      <c r="U30" s="32"/>
      <c r="V30" s="33"/>
      <c r="W30" s="32"/>
      <c r="X30" s="35">
        <f>X29*2</f>
        <v>270.4000000000001</v>
      </c>
      <c r="Y30" s="32"/>
      <c r="Z30" s="32"/>
      <c r="AA30" s="35">
        <f>AA29*2</f>
        <v>285.47999999999996</v>
      </c>
      <c r="AB30" s="32"/>
      <c r="AC30" s="34"/>
      <c r="AD30" s="35">
        <f>AD29*2</f>
        <v>300.0399999999999</v>
      </c>
      <c r="AE30" s="32"/>
      <c r="AF30" s="32"/>
      <c r="AG30" s="35">
        <f>AG29*2</f>
        <v>315.12000000000006</v>
      </c>
      <c r="AH30" s="32"/>
      <c r="AI30" s="32"/>
      <c r="AJ30" s="35">
        <f>AJ29*2</f>
        <v>330.1999999999999</v>
      </c>
      <c r="AK30" s="32"/>
      <c r="AL30" s="32"/>
      <c r="AM30" s="35">
        <f>AM29*2</f>
        <v>345.27999999999986</v>
      </c>
      <c r="AN30" s="32"/>
      <c r="AO30" s="33"/>
      <c r="AP30" s="32"/>
      <c r="AQ30" s="35">
        <f>AQ29*2</f>
        <v>360.3600000000002</v>
      </c>
      <c r="AR30" s="32"/>
      <c r="AS30" s="32"/>
      <c r="AT30" s="35">
        <f>AT29*2</f>
        <v>375.44</v>
      </c>
      <c r="AU30" s="32"/>
      <c r="AV30" s="32"/>
      <c r="AW30" s="35">
        <f>AW29*2</f>
        <v>390</v>
      </c>
      <c r="AX30" s="32"/>
      <c r="AY30" s="32"/>
      <c r="AZ30" s="35">
        <f>AZ29*2</f>
        <v>405.0799999999999</v>
      </c>
      <c r="BA30" s="32"/>
      <c r="BB30" s="32"/>
      <c r="BC30" s="35">
        <f>BC29*2</f>
        <v>420.1600000000002</v>
      </c>
      <c r="BD30" s="34"/>
      <c r="BE30" s="28"/>
    </row>
    <row r="31" spans="1:55" ht="15">
      <c r="A31" s="28"/>
      <c r="E31" t="s">
        <v>64</v>
      </c>
      <c r="H31" t="s">
        <v>33</v>
      </c>
      <c r="K31" t="s">
        <v>34</v>
      </c>
      <c r="N31" t="s">
        <v>35</v>
      </c>
      <c r="Q31" t="s">
        <v>36</v>
      </c>
      <c r="T31" t="s">
        <v>37</v>
      </c>
      <c r="X31" t="s">
        <v>38</v>
      </c>
      <c r="AA31" t="s">
        <v>39</v>
      </c>
      <c r="AD31" t="s">
        <v>40</v>
      </c>
      <c r="AG31" t="s">
        <v>41</v>
      </c>
      <c r="AJ31" t="s">
        <v>42</v>
      </c>
      <c r="AM31" t="s">
        <v>65</v>
      </c>
      <c r="AQ31" t="s">
        <v>43</v>
      </c>
      <c r="AT31" t="s">
        <v>44</v>
      </c>
      <c r="AW31" t="s">
        <v>45</v>
      </c>
      <c r="AZ31" t="s">
        <v>46</v>
      </c>
      <c r="BC31" t="s">
        <v>47</v>
      </c>
    </row>
    <row r="32" spans="5:55" ht="15">
      <c r="E32" t="s">
        <v>20</v>
      </c>
      <c r="H32" t="s">
        <v>20</v>
      </c>
      <c r="K32" t="s">
        <v>20</v>
      </c>
      <c r="N32" t="s">
        <v>20</v>
      </c>
      <c r="Q32" t="s">
        <v>20</v>
      </c>
      <c r="T32" t="s">
        <v>20</v>
      </c>
      <c r="X32" t="s">
        <v>20</v>
      </c>
      <c r="AA32" t="s">
        <v>20</v>
      </c>
      <c r="AD32" t="s">
        <v>20</v>
      </c>
      <c r="AG32" t="s">
        <v>20</v>
      </c>
      <c r="AJ32" t="s">
        <v>20</v>
      </c>
      <c r="AM32" t="s">
        <v>20</v>
      </c>
      <c r="AQ32" t="s">
        <v>20</v>
      </c>
      <c r="AT32" t="s">
        <v>20</v>
      </c>
      <c r="AW32" t="s">
        <v>20</v>
      </c>
      <c r="AZ32" t="s">
        <v>20</v>
      </c>
      <c r="BC32" t="s">
        <v>20</v>
      </c>
    </row>
    <row r="34" spans="2:55" ht="15">
      <c r="B34" t="s">
        <v>79</v>
      </c>
      <c r="E34" t="s">
        <v>48</v>
      </c>
      <c r="H34" t="s">
        <v>49</v>
      </c>
      <c r="K34" t="s">
        <v>50</v>
      </c>
      <c r="N34" t="s">
        <v>51</v>
      </c>
      <c r="Q34" t="s">
        <v>52</v>
      </c>
      <c r="T34" t="s">
        <v>53</v>
      </c>
      <c r="X34" t="s">
        <v>54</v>
      </c>
      <c r="AA34" t="s">
        <v>55</v>
      </c>
      <c r="AD34" t="s">
        <v>56</v>
      </c>
      <c r="AG34" t="s">
        <v>57</v>
      </c>
      <c r="AJ34" t="s">
        <v>58</v>
      </c>
      <c r="AM34" t="s">
        <v>63</v>
      </c>
      <c r="AQ34" t="s">
        <v>62</v>
      </c>
      <c r="AT34" t="s">
        <v>59</v>
      </c>
      <c r="AW34" t="s">
        <v>60</v>
      </c>
      <c r="AZ34" t="s">
        <v>61</v>
      </c>
      <c r="BC34" t="s">
        <v>66</v>
      </c>
    </row>
    <row r="35" ht="15">
      <c r="B35" t="s">
        <v>80</v>
      </c>
    </row>
  </sheetData>
  <sheetProtection/>
  <printOptions/>
  <pageMargins left="0.7" right="0.7" top="0.75" bottom="0.75" header="0.3" footer="0.3"/>
  <pageSetup fitToWidth="4" fitToHeight="1" horizontalDpi="600" verticalDpi="600" orientation="landscape" r:id="rId1"/>
</worksheet>
</file>

<file path=xl/worksheets/sheet5.xml><?xml version="1.0" encoding="utf-8"?>
<worksheet xmlns="http://schemas.openxmlformats.org/spreadsheetml/2006/main" xmlns:r="http://schemas.openxmlformats.org/officeDocument/2006/relationships">
  <dimension ref="A2:D32"/>
  <sheetViews>
    <sheetView zoomScalePageLayoutView="0" workbookViewId="0" topLeftCell="A1">
      <selection activeCell="F17" sqref="F17"/>
    </sheetView>
  </sheetViews>
  <sheetFormatPr defaultColWidth="9.140625" defaultRowHeight="15"/>
  <sheetData>
    <row r="2" ht="15">
      <c r="A2" t="s">
        <v>67</v>
      </c>
    </row>
    <row r="3" ht="15">
      <c r="A3" t="s">
        <v>68</v>
      </c>
    </row>
    <row r="5" spans="1:3" ht="15">
      <c r="A5" s="1" t="s">
        <v>19</v>
      </c>
      <c r="B5" s="1">
        <v>14</v>
      </c>
      <c r="C5" s="1">
        <v>0.75</v>
      </c>
    </row>
    <row r="6" spans="1:3" ht="15">
      <c r="A6" s="1" t="s">
        <v>19</v>
      </c>
      <c r="B6" s="1">
        <v>15</v>
      </c>
      <c r="C6" s="1">
        <v>3.75</v>
      </c>
    </row>
    <row r="7" spans="1:3" ht="15">
      <c r="A7" s="1" t="s">
        <v>19</v>
      </c>
      <c r="B7" s="1">
        <v>16</v>
      </c>
      <c r="C7" s="1">
        <v>3.75</v>
      </c>
    </row>
    <row r="8" spans="1:3" ht="15">
      <c r="A8" s="1" t="s">
        <v>19</v>
      </c>
      <c r="B8" s="1">
        <v>17</v>
      </c>
      <c r="C8" s="1">
        <v>3.75</v>
      </c>
    </row>
    <row r="9" spans="1:4" ht="15">
      <c r="A9" s="1" t="s">
        <v>19</v>
      </c>
      <c r="B9" s="1">
        <v>18</v>
      </c>
      <c r="C9" s="27">
        <v>3.75</v>
      </c>
      <c r="D9" t="s">
        <v>67</v>
      </c>
    </row>
    <row r="10" spans="1:4" ht="15">
      <c r="A10" s="1" t="s">
        <v>19</v>
      </c>
      <c r="B10" s="1">
        <v>19</v>
      </c>
      <c r="C10" s="27">
        <v>4.04</v>
      </c>
      <c r="D10" t="s">
        <v>69</v>
      </c>
    </row>
    <row r="11" spans="1:3" ht="15">
      <c r="A11" s="1" t="s">
        <v>19</v>
      </c>
      <c r="B11" s="1">
        <v>20</v>
      </c>
      <c r="C11" s="1">
        <v>4.04</v>
      </c>
    </row>
    <row r="12" spans="1:3" ht="15">
      <c r="A12" s="1" t="s">
        <v>19</v>
      </c>
      <c r="B12" s="1">
        <v>21</v>
      </c>
      <c r="C12" s="1">
        <v>4.04</v>
      </c>
    </row>
    <row r="13" spans="1:3" ht="15">
      <c r="A13" s="1" t="s">
        <v>19</v>
      </c>
      <c r="B13" s="1">
        <v>22</v>
      </c>
      <c r="C13" s="1">
        <v>4.04</v>
      </c>
    </row>
    <row r="14" spans="1:3" ht="15">
      <c r="A14" s="1" t="s">
        <v>19</v>
      </c>
      <c r="B14" s="1">
        <v>23</v>
      </c>
      <c r="C14" s="1">
        <v>4.04</v>
      </c>
    </row>
    <row r="15" spans="1:3" ht="15">
      <c r="A15" s="1" t="s">
        <v>19</v>
      </c>
      <c r="B15" s="1">
        <v>24</v>
      </c>
      <c r="C15" s="1">
        <v>4.04</v>
      </c>
    </row>
    <row r="16" spans="1:3" ht="15">
      <c r="A16" s="1" t="s">
        <v>19</v>
      </c>
      <c r="B16" s="1">
        <v>26</v>
      </c>
      <c r="C16" s="1">
        <v>4.04</v>
      </c>
    </row>
    <row r="17" spans="1:3" ht="15">
      <c r="A17" s="1" t="s">
        <v>19</v>
      </c>
      <c r="B17" s="1">
        <v>26</v>
      </c>
      <c r="C17" s="1">
        <v>4.04</v>
      </c>
    </row>
    <row r="18" spans="1:3" ht="15">
      <c r="A18" s="1" t="s">
        <v>19</v>
      </c>
      <c r="B18" s="1">
        <v>1</v>
      </c>
      <c r="C18" s="1">
        <v>4.04</v>
      </c>
    </row>
    <row r="19" spans="1:3" ht="15">
      <c r="A19" s="1" t="s">
        <v>19</v>
      </c>
      <c r="B19" s="1">
        <v>2</v>
      </c>
      <c r="C19" s="1">
        <v>4.04</v>
      </c>
    </row>
    <row r="20" spans="1:3" ht="15">
      <c r="A20" s="1" t="s">
        <v>19</v>
      </c>
      <c r="B20" s="1">
        <v>3</v>
      </c>
      <c r="C20" s="1">
        <v>4.04</v>
      </c>
    </row>
    <row r="21" spans="1:3" ht="15">
      <c r="A21" s="1" t="s">
        <v>19</v>
      </c>
      <c r="B21" s="1">
        <v>4</v>
      </c>
      <c r="C21" s="1">
        <v>4.04</v>
      </c>
    </row>
    <row r="22" spans="1:3" ht="15">
      <c r="A22" s="1" t="s">
        <v>19</v>
      </c>
      <c r="B22" s="1">
        <v>5</v>
      </c>
      <c r="C22" s="1">
        <v>4.04</v>
      </c>
    </row>
    <row r="23" spans="1:3" ht="15">
      <c r="A23" s="1" t="s">
        <v>19</v>
      </c>
      <c r="B23" s="1">
        <v>6</v>
      </c>
      <c r="C23" s="1">
        <v>4.04</v>
      </c>
    </row>
    <row r="24" spans="1:3" ht="15">
      <c r="A24" s="1" t="s">
        <v>19</v>
      </c>
      <c r="B24" s="1">
        <v>7</v>
      </c>
      <c r="C24" s="1">
        <v>4.04</v>
      </c>
    </row>
    <row r="25" spans="1:3" ht="15">
      <c r="A25" s="1" t="s">
        <v>19</v>
      </c>
      <c r="B25" s="1">
        <v>8</v>
      </c>
      <c r="C25" s="1">
        <v>4.04</v>
      </c>
    </row>
    <row r="26" spans="1:3" ht="15">
      <c r="A26" s="1" t="s">
        <v>19</v>
      </c>
      <c r="B26" s="1">
        <v>9</v>
      </c>
      <c r="C26" s="1">
        <v>4.04</v>
      </c>
    </row>
    <row r="27" spans="1:3" ht="15">
      <c r="A27" s="1" t="s">
        <v>19</v>
      </c>
      <c r="B27" s="1">
        <v>10</v>
      </c>
      <c r="C27" s="1">
        <v>4.04</v>
      </c>
    </row>
    <row r="28" spans="1:3" ht="15">
      <c r="A28" s="1" t="s">
        <v>19</v>
      </c>
      <c r="B28" s="1">
        <v>11</v>
      </c>
      <c r="C28" s="1">
        <v>4.04</v>
      </c>
    </row>
    <row r="29" spans="1:3" ht="15">
      <c r="A29" s="1" t="s">
        <v>19</v>
      </c>
      <c r="B29" s="1">
        <v>12</v>
      </c>
      <c r="C29" s="1">
        <v>4.04</v>
      </c>
    </row>
    <row r="30" spans="1:3" ht="15">
      <c r="A30" s="1" t="s">
        <v>19</v>
      </c>
      <c r="B30" s="1">
        <v>13</v>
      </c>
      <c r="C30" s="1">
        <v>4.04</v>
      </c>
    </row>
    <row r="31" spans="1:3" ht="15">
      <c r="A31" s="1" t="s">
        <v>19</v>
      </c>
      <c r="B31" s="1">
        <v>14</v>
      </c>
      <c r="C31" s="1">
        <v>3.23</v>
      </c>
    </row>
    <row r="32" spans="1:4" ht="15">
      <c r="A32" s="11" t="s">
        <v>12</v>
      </c>
      <c r="B32" s="1"/>
      <c r="C32" s="4">
        <f>SUM(C5:C31)</f>
        <v>103.82000000000005</v>
      </c>
      <c r="D32" t="s">
        <v>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Southern Illiniois University Edwardsville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jmarkus</dc:creator>
  <cp:keywords/>
  <dc:description/>
  <cp:lastModifiedBy>dbayne</cp:lastModifiedBy>
  <cp:lastPrinted>2010-09-13T20:01:11Z</cp:lastPrinted>
  <dcterms:created xsi:type="dcterms:W3CDTF">2010-09-08T17:49:48Z</dcterms:created>
  <dcterms:modified xsi:type="dcterms:W3CDTF">2012-09-07T18:48:07Z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