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R\Systems and Compliance\aburgdo\Payroll\Timesheets\Bi-weekly\"/>
    </mc:Choice>
  </mc:AlternateContent>
  <xr:revisionPtr revIDLastSave="0" documentId="13_ncr:1_{D7C75B99-3D9F-418A-B3B7-2341FCB824AF}" xr6:coauthVersionLast="47" xr6:coauthVersionMax="47" xr10:uidLastSave="{00000000-0000-0000-0000-000000000000}"/>
  <workbookProtection workbookAlgorithmName="SHA-512" workbookHashValue="5hBHK7Xsu0xG+XlV0cIOrsj9NRH9RO9sUZYdRdJMpMAtUAJ8fGsU9MV2Yni9R3RINtogdh5tbsrCfCG/uSfreg==" workbookSaltValue="jFk1/owDVCk9wM0/OIsdow==" workbookSpinCount="100000" lockStructure="1"/>
  <bookViews>
    <workbookView xWindow="-120" yWindow="-120" windowWidth="29040" windowHeight="15840" tabRatio="841" activeTab="1" xr2:uid="{00000000-000D-0000-FFFF-FFFF00000000}"/>
  </bookViews>
  <sheets>
    <sheet name="Notes" sheetId="20" r:id="rId1"/>
    <sheet name="BW 15-16" sheetId="21" r:id="rId2"/>
    <sheet name="BW 17-18" sheetId="22" r:id="rId3"/>
    <sheet name="BW 19-20" sheetId="23" r:id="rId4"/>
    <sheet name="BW 21-22" sheetId="24" r:id="rId5"/>
    <sheet name="BW 23-24" sheetId="25" r:id="rId6"/>
    <sheet name="BW 25-26" sheetId="26" r:id="rId7"/>
    <sheet name="BW 1-2" sheetId="27" r:id="rId8"/>
    <sheet name="BW 3-4" sheetId="28" r:id="rId9"/>
    <sheet name="BW 5-6" sheetId="29" r:id="rId10"/>
    <sheet name="BW 7-8" sheetId="30" r:id="rId11"/>
    <sheet name="BW 9-10" sheetId="31" r:id="rId12"/>
    <sheet name="BW 11-12" sheetId="32" r:id="rId13"/>
    <sheet name="BW 13-14" sheetId="33" r:id="rId14"/>
  </sheets>
  <definedNames>
    <definedName name="_xlnm.Print_Area" localSheetId="12">'BW 11-12'!$A$1:$T$47</definedName>
    <definedName name="_xlnm.Print_Area" localSheetId="7">'BW 1-2'!$A$1:$T$47</definedName>
    <definedName name="_xlnm.Print_Area" localSheetId="13">'BW 13-14'!$A$1:$T$47</definedName>
    <definedName name="_xlnm.Print_Area" localSheetId="1">'BW 15-16'!$A$1:$T$47</definedName>
    <definedName name="_xlnm.Print_Area" localSheetId="2">'BW 17-18'!$A$1:$T$47</definedName>
    <definedName name="_xlnm.Print_Area" localSheetId="3">'BW 19-20'!$A$1:$T$47</definedName>
    <definedName name="_xlnm.Print_Area" localSheetId="4">'BW 21-22'!$A$1:$T$47</definedName>
    <definedName name="_xlnm.Print_Area" localSheetId="5">'BW 23-24'!$A$1:$T$47</definedName>
    <definedName name="_xlnm.Print_Area" localSheetId="6">'BW 25-26'!$A$1:$T$47</definedName>
    <definedName name="_xlnm.Print_Area" localSheetId="8">'BW 3-4'!$A$1:$T$47</definedName>
    <definedName name="_xlnm.Print_Area" localSheetId="9">'BW 5-6'!$A$1:$T$47</definedName>
    <definedName name="_xlnm.Print_Area" localSheetId="10">'BW 7-8'!$A$1:$T$47</definedName>
    <definedName name="_xlnm.Print_Area" localSheetId="11">'BW 9-10'!$A$1:$T$47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3" l="1"/>
  <c r="D3" i="32"/>
  <c r="D19" i="32"/>
  <c r="E19" i="32" s="1"/>
  <c r="E19" i="31"/>
  <c r="D19" i="31"/>
  <c r="D19" i="30"/>
  <c r="E19" i="30" s="1"/>
  <c r="D3" i="31" s="1"/>
  <c r="E3" i="31" s="1"/>
  <c r="D19" i="29"/>
  <c r="E19" i="29" s="1"/>
  <c r="D3" i="30" s="1"/>
  <c r="E3" i="30" s="1"/>
  <c r="D19" i="28"/>
  <c r="E19" i="28" s="1"/>
  <c r="D3" i="29" s="1"/>
  <c r="E3" i="29" s="1"/>
  <c r="E3" i="33"/>
  <c r="D19" i="33" s="1"/>
  <c r="E19" i="33" s="1"/>
  <c r="E3" i="32"/>
  <c r="E3" i="28"/>
  <c r="D3" i="28"/>
  <c r="D19" i="27"/>
  <c r="E19" i="27" s="1"/>
  <c r="E3" i="27"/>
  <c r="D3" i="27"/>
  <c r="E19" i="26"/>
  <c r="D19" i="26"/>
  <c r="E3" i="26"/>
  <c r="D3" i="26"/>
  <c r="D19" i="25"/>
  <c r="E19" i="25" s="1"/>
  <c r="E3" i="25"/>
  <c r="D3" i="25"/>
  <c r="D3" i="24"/>
  <c r="E3" i="24" s="1"/>
  <c r="D19" i="24" s="1"/>
  <c r="E19" i="24" s="1"/>
  <c r="D20" i="23"/>
  <c r="E20" i="23"/>
  <c r="F20" i="23" s="1"/>
  <c r="G20" i="23" s="1"/>
  <c r="H20" i="23" s="1"/>
  <c r="I20" i="23" s="1"/>
  <c r="J20" i="23" s="1"/>
  <c r="K20" i="23" s="1"/>
  <c r="L20" i="23" s="1"/>
  <c r="M20" i="23" s="1"/>
  <c r="N20" i="23" s="1"/>
  <c r="O20" i="23" s="1"/>
  <c r="C20" i="23"/>
  <c r="B20" i="23"/>
  <c r="B4" i="23"/>
  <c r="C4" i="23"/>
  <c r="E4" i="23" s="1"/>
  <c r="F4" i="23" s="1"/>
  <c r="G4" i="23" s="1"/>
  <c r="H4" i="23" s="1"/>
  <c r="I4" i="23" s="1"/>
  <c r="J4" i="23" s="1"/>
  <c r="K4" i="23" s="1"/>
  <c r="L4" i="23" s="1"/>
  <c r="M4" i="23" s="1"/>
  <c r="N4" i="23" s="1"/>
  <c r="O4" i="23"/>
  <c r="D19" i="23"/>
  <c r="E19" i="23" s="1"/>
  <c r="E3" i="23"/>
  <c r="D3" i="23"/>
  <c r="O20" i="22"/>
  <c r="B20" i="22"/>
  <c r="C20" i="22" s="1"/>
  <c r="D20" i="22" s="1"/>
  <c r="E20" i="22" s="1"/>
  <c r="F20" i="22" s="1"/>
  <c r="G20" i="22" s="1"/>
  <c r="H20" i="22" s="1"/>
  <c r="I20" i="22" s="1"/>
  <c r="J20" i="22" s="1"/>
  <c r="K20" i="22" s="1"/>
  <c r="L20" i="22" s="1"/>
  <c r="M20" i="22" s="1"/>
  <c r="N20" i="22" s="1"/>
  <c r="O4" i="22"/>
  <c r="B4" i="22"/>
  <c r="C4" i="22" s="1"/>
  <c r="D4" i="22" s="1"/>
  <c r="E4" i="22" s="1"/>
  <c r="F4" i="22" s="1"/>
  <c r="G4" i="22" s="1"/>
  <c r="H4" i="22" s="1"/>
  <c r="I4" i="22" s="1"/>
  <c r="J4" i="22" s="1"/>
  <c r="K4" i="22" s="1"/>
  <c r="L4" i="22" s="1"/>
  <c r="M4" i="22" s="1"/>
  <c r="N4" i="22" s="1"/>
  <c r="D19" i="22"/>
  <c r="E19" i="22" s="1"/>
  <c r="E3" i="22"/>
  <c r="D3" i="22"/>
  <c r="O20" i="21"/>
  <c r="O4" i="21"/>
  <c r="D19" i="21"/>
  <c r="E19" i="21" s="1"/>
  <c r="E3" i="21"/>
  <c r="D4" i="21"/>
  <c r="E4" i="21"/>
  <c r="F4" i="21" s="1"/>
  <c r="G4" i="21" s="1"/>
  <c r="H4" i="21" s="1"/>
  <c r="I4" i="21" s="1"/>
  <c r="J4" i="21" s="1"/>
  <c r="K4" i="21" s="1"/>
  <c r="L4" i="21" s="1"/>
  <c r="M4" i="21" s="1"/>
  <c r="N4" i="21" s="1"/>
  <c r="C4" i="21"/>
  <c r="B4" i="21"/>
  <c r="P16" i="25"/>
  <c r="P15" i="25"/>
  <c r="P14" i="25"/>
  <c r="P13" i="25"/>
  <c r="P12" i="25"/>
  <c r="P11" i="25"/>
  <c r="P10" i="25"/>
  <c r="R26" i="25" s="1"/>
  <c r="P9" i="25"/>
  <c r="P8" i="25"/>
  <c r="P7" i="25"/>
  <c r="P6" i="25"/>
  <c r="P5" i="25"/>
  <c r="P32" i="25"/>
  <c r="P31" i="25"/>
  <c r="P30" i="25"/>
  <c r="R30" i="25" s="1"/>
  <c r="P29" i="25"/>
  <c r="P28" i="25"/>
  <c r="P27" i="25"/>
  <c r="P26" i="25"/>
  <c r="P25" i="25"/>
  <c r="P24" i="25"/>
  <c r="P23" i="25"/>
  <c r="P22" i="25"/>
  <c r="P21" i="25"/>
  <c r="P32" i="21"/>
  <c r="P31" i="21"/>
  <c r="P30" i="21"/>
  <c r="P29" i="21"/>
  <c r="P28" i="21"/>
  <c r="P27" i="21"/>
  <c r="P26" i="21"/>
  <c r="P25" i="21"/>
  <c r="P24" i="21"/>
  <c r="P23" i="21"/>
  <c r="P22" i="21"/>
  <c r="P21" i="21"/>
  <c r="P16" i="21"/>
  <c r="R32" i="21" s="1"/>
  <c r="S32" i="21" s="1"/>
  <c r="P15" i="21"/>
  <c r="P14" i="21"/>
  <c r="P13" i="21"/>
  <c r="P12" i="21"/>
  <c r="P11" i="21"/>
  <c r="P10" i="21"/>
  <c r="P9" i="21"/>
  <c r="P8" i="21"/>
  <c r="R24" i="21" s="1"/>
  <c r="S24" i="21" s="1"/>
  <c r="P7" i="21"/>
  <c r="P6" i="21"/>
  <c r="P5" i="21"/>
  <c r="R7" i="25"/>
  <c r="R7" i="22"/>
  <c r="R7" i="33"/>
  <c r="R7" i="24"/>
  <c r="S3" i="21"/>
  <c r="P5" i="33"/>
  <c r="R16" i="33"/>
  <c r="R11" i="33"/>
  <c r="R16" i="32"/>
  <c r="R11" i="32"/>
  <c r="R7" i="32"/>
  <c r="R16" i="31"/>
  <c r="R11" i="31"/>
  <c r="R7" i="31"/>
  <c r="R16" i="30"/>
  <c r="R11" i="30"/>
  <c r="R7" i="30"/>
  <c r="R16" i="29"/>
  <c r="R11" i="29"/>
  <c r="R7" i="29"/>
  <c r="R16" i="28"/>
  <c r="R11" i="28"/>
  <c r="R7" i="28"/>
  <c r="R16" i="27"/>
  <c r="R11" i="27"/>
  <c r="R7" i="27"/>
  <c r="R16" i="26"/>
  <c r="R11" i="26"/>
  <c r="R7" i="26"/>
  <c r="R16" i="25"/>
  <c r="R11" i="25"/>
  <c r="R16" i="24"/>
  <c r="R11" i="24"/>
  <c r="R16" i="23"/>
  <c r="R11" i="23"/>
  <c r="R7" i="23"/>
  <c r="R16" i="22"/>
  <c r="R11" i="22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B33" i="33"/>
  <c r="P32" i="33"/>
  <c r="A32" i="33"/>
  <c r="P31" i="33"/>
  <c r="A31" i="33"/>
  <c r="P30" i="33"/>
  <c r="A30" i="33"/>
  <c r="P29" i="33"/>
  <c r="A29" i="33"/>
  <c r="P28" i="33"/>
  <c r="A28" i="33"/>
  <c r="P27" i="33"/>
  <c r="A27" i="33"/>
  <c r="P26" i="33"/>
  <c r="A26" i="33"/>
  <c r="P25" i="33"/>
  <c r="A25" i="33"/>
  <c r="P24" i="33"/>
  <c r="A24" i="33"/>
  <c r="P23" i="33"/>
  <c r="A23" i="33"/>
  <c r="P22" i="33"/>
  <c r="A22" i="33"/>
  <c r="P21" i="33"/>
  <c r="R21" i="33" s="1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P16" i="33"/>
  <c r="P15" i="33"/>
  <c r="R31" i="33"/>
  <c r="P14" i="33"/>
  <c r="P13" i="33"/>
  <c r="P12" i="33"/>
  <c r="R28" i="33" s="1"/>
  <c r="P11" i="33"/>
  <c r="P10" i="33"/>
  <c r="P9" i="33"/>
  <c r="P8" i="33"/>
  <c r="R24" i="33" s="1"/>
  <c r="P7" i="33"/>
  <c r="P6" i="33"/>
  <c r="T4" i="33"/>
  <c r="S4" i="33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P32" i="32"/>
  <c r="A32" i="32"/>
  <c r="P31" i="32"/>
  <c r="A31" i="32"/>
  <c r="P30" i="32"/>
  <c r="A30" i="32"/>
  <c r="P29" i="32"/>
  <c r="A29" i="32"/>
  <c r="P28" i="32"/>
  <c r="A28" i="32"/>
  <c r="P27" i="32"/>
  <c r="A27" i="32"/>
  <c r="P26" i="32"/>
  <c r="A26" i="32"/>
  <c r="P25" i="32"/>
  <c r="A25" i="32"/>
  <c r="P24" i="32"/>
  <c r="A24" i="32"/>
  <c r="P23" i="32"/>
  <c r="A23" i="32"/>
  <c r="P22" i="32"/>
  <c r="A22" i="32"/>
  <c r="P21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P16" i="32"/>
  <c r="P15" i="32"/>
  <c r="R31" i="32" s="1"/>
  <c r="P14" i="32"/>
  <c r="P13" i="32"/>
  <c r="P12" i="32"/>
  <c r="R28" i="32" s="1"/>
  <c r="P11" i="32"/>
  <c r="R27" i="32" s="1"/>
  <c r="P10" i="32"/>
  <c r="P9" i="32"/>
  <c r="P8" i="32"/>
  <c r="R24" i="32" s="1"/>
  <c r="P7" i="32"/>
  <c r="R23" i="32" s="1"/>
  <c r="P6" i="32"/>
  <c r="P5" i="32"/>
  <c r="T4" i="32"/>
  <c r="S4" i="32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P32" i="31"/>
  <c r="A32" i="31"/>
  <c r="P31" i="31"/>
  <c r="A31" i="31"/>
  <c r="P30" i="31"/>
  <c r="A30" i="31"/>
  <c r="P29" i="31"/>
  <c r="A29" i="31"/>
  <c r="P28" i="31"/>
  <c r="A28" i="31"/>
  <c r="P27" i="31"/>
  <c r="A27" i="31"/>
  <c r="P26" i="31"/>
  <c r="A26" i="31"/>
  <c r="P25" i="31"/>
  <c r="A25" i="31"/>
  <c r="P24" i="31"/>
  <c r="A24" i="31"/>
  <c r="P23" i="31"/>
  <c r="A23" i="31"/>
  <c r="P22" i="31"/>
  <c r="A22" i="31"/>
  <c r="P21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P16" i="31"/>
  <c r="P15" i="31"/>
  <c r="P14" i="31"/>
  <c r="P13" i="31"/>
  <c r="R29" i="31" s="1"/>
  <c r="P12" i="31"/>
  <c r="P11" i="31"/>
  <c r="P10" i="31"/>
  <c r="P9" i="31"/>
  <c r="R25" i="31" s="1"/>
  <c r="P8" i="31"/>
  <c r="P7" i="31"/>
  <c r="R23" i="31" s="1"/>
  <c r="P6" i="31"/>
  <c r="P5" i="31"/>
  <c r="R21" i="31" s="1"/>
  <c r="T4" i="31"/>
  <c r="S4" i="31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P32" i="30"/>
  <c r="A32" i="30"/>
  <c r="P31" i="30"/>
  <c r="A31" i="30"/>
  <c r="P30" i="30"/>
  <c r="A30" i="30"/>
  <c r="P29" i="30"/>
  <c r="A29" i="30"/>
  <c r="P28" i="30"/>
  <c r="A28" i="30"/>
  <c r="P27" i="30"/>
  <c r="A27" i="30"/>
  <c r="P26" i="30"/>
  <c r="A26" i="30"/>
  <c r="P25" i="30"/>
  <c r="A25" i="30"/>
  <c r="P24" i="30"/>
  <c r="A24" i="30"/>
  <c r="P23" i="30"/>
  <c r="A23" i="30"/>
  <c r="P22" i="30"/>
  <c r="A22" i="30"/>
  <c r="P21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P16" i="30"/>
  <c r="P15" i="30"/>
  <c r="R31" i="30" s="1"/>
  <c r="P14" i="30"/>
  <c r="P13" i="30"/>
  <c r="R29" i="30" s="1"/>
  <c r="P12" i="30"/>
  <c r="P11" i="30"/>
  <c r="R27" i="30" s="1"/>
  <c r="P10" i="30"/>
  <c r="P9" i="30"/>
  <c r="R25" i="30" s="1"/>
  <c r="P8" i="30"/>
  <c r="P7" i="30"/>
  <c r="P6" i="30"/>
  <c r="P5" i="30"/>
  <c r="R21" i="30" s="1"/>
  <c r="T4" i="30"/>
  <c r="S4" i="30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P32" i="29"/>
  <c r="A32" i="29"/>
  <c r="P31" i="29"/>
  <c r="A31" i="29"/>
  <c r="P30" i="29"/>
  <c r="A30" i="29"/>
  <c r="P29" i="29"/>
  <c r="A29" i="29"/>
  <c r="P28" i="29"/>
  <c r="A28" i="29"/>
  <c r="P27" i="29"/>
  <c r="A27" i="29"/>
  <c r="P26" i="29"/>
  <c r="A26" i="29"/>
  <c r="P25" i="29"/>
  <c r="A25" i="29"/>
  <c r="P24" i="29"/>
  <c r="A24" i="29"/>
  <c r="P23" i="29"/>
  <c r="A23" i="29"/>
  <c r="P22" i="29"/>
  <c r="A22" i="29"/>
  <c r="P21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P16" i="29"/>
  <c r="P15" i="29"/>
  <c r="R31" i="29" s="1"/>
  <c r="P14" i="29"/>
  <c r="R30" i="29" s="1"/>
  <c r="P13" i="29"/>
  <c r="P12" i="29"/>
  <c r="P11" i="29"/>
  <c r="R27" i="29" s="1"/>
  <c r="P10" i="29"/>
  <c r="P9" i="29"/>
  <c r="P8" i="29"/>
  <c r="R24" i="29" s="1"/>
  <c r="P7" i="29"/>
  <c r="P6" i="29"/>
  <c r="P5" i="29"/>
  <c r="T4" i="29"/>
  <c r="S4" i="29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P32" i="28"/>
  <c r="A32" i="28"/>
  <c r="P31" i="28"/>
  <c r="A31" i="28"/>
  <c r="P30" i="28"/>
  <c r="A30" i="28"/>
  <c r="P29" i="28"/>
  <c r="A29" i="28"/>
  <c r="P28" i="28"/>
  <c r="A28" i="28"/>
  <c r="P27" i="28"/>
  <c r="A27" i="28"/>
  <c r="P26" i="28"/>
  <c r="A26" i="28"/>
  <c r="P25" i="28"/>
  <c r="A25" i="28"/>
  <c r="P24" i="28"/>
  <c r="A24" i="28"/>
  <c r="P23" i="28"/>
  <c r="A23" i="28"/>
  <c r="P22" i="28"/>
  <c r="A22" i="28"/>
  <c r="P21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P16" i="28"/>
  <c r="R32" i="28" s="1"/>
  <c r="P15" i="28"/>
  <c r="R31" i="28" s="1"/>
  <c r="P14" i="28"/>
  <c r="P13" i="28"/>
  <c r="P12" i="28"/>
  <c r="R28" i="28" s="1"/>
  <c r="P11" i="28"/>
  <c r="R27" i="28" s="1"/>
  <c r="P10" i="28"/>
  <c r="P9" i="28"/>
  <c r="P8" i="28"/>
  <c r="R24" i="28"/>
  <c r="P7" i="28"/>
  <c r="P6" i="28"/>
  <c r="P5" i="28"/>
  <c r="T4" i="28"/>
  <c r="S4" i="28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A32" i="27"/>
  <c r="P31" i="27"/>
  <c r="A31" i="27"/>
  <c r="P30" i="27"/>
  <c r="A30" i="27"/>
  <c r="P29" i="27"/>
  <c r="A29" i="27"/>
  <c r="P28" i="27"/>
  <c r="A28" i="27"/>
  <c r="P27" i="27"/>
  <c r="A27" i="27"/>
  <c r="P26" i="27"/>
  <c r="A26" i="27"/>
  <c r="P25" i="27"/>
  <c r="A25" i="27"/>
  <c r="P24" i="27"/>
  <c r="A24" i="27"/>
  <c r="P23" i="27"/>
  <c r="A23" i="27"/>
  <c r="P22" i="27"/>
  <c r="A22" i="27"/>
  <c r="P21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P16" i="27"/>
  <c r="P15" i="27"/>
  <c r="R31" i="27" s="1"/>
  <c r="P14" i="27"/>
  <c r="P13" i="27"/>
  <c r="P12" i="27"/>
  <c r="P11" i="27"/>
  <c r="R27" i="27" s="1"/>
  <c r="P10" i="27"/>
  <c r="P9" i="27"/>
  <c r="P8" i="27"/>
  <c r="P7" i="27"/>
  <c r="P6" i="27"/>
  <c r="P5" i="27"/>
  <c r="T4" i="27"/>
  <c r="S4" i="27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P32" i="26"/>
  <c r="A32" i="26"/>
  <c r="P31" i="26"/>
  <c r="A31" i="26"/>
  <c r="P30" i="26"/>
  <c r="A30" i="26"/>
  <c r="P29" i="26"/>
  <c r="A29" i="26"/>
  <c r="P28" i="26"/>
  <c r="A28" i="26"/>
  <c r="P27" i="26"/>
  <c r="A27" i="26"/>
  <c r="P26" i="26"/>
  <c r="A26" i="26"/>
  <c r="P25" i="26"/>
  <c r="A25" i="26"/>
  <c r="P24" i="26"/>
  <c r="A24" i="26"/>
  <c r="P23" i="26"/>
  <c r="A23" i="26"/>
  <c r="P22" i="26"/>
  <c r="A22" i="26"/>
  <c r="P21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P16" i="26"/>
  <c r="P15" i="26"/>
  <c r="R31" i="26" s="1"/>
  <c r="P14" i="26"/>
  <c r="R30" i="26" s="1"/>
  <c r="P13" i="26"/>
  <c r="P12" i="26"/>
  <c r="P11" i="26"/>
  <c r="R27" i="26" s="1"/>
  <c r="P10" i="26"/>
  <c r="R26" i="26" s="1"/>
  <c r="P9" i="26"/>
  <c r="P8" i="26"/>
  <c r="P7" i="26"/>
  <c r="R23" i="26" s="1"/>
  <c r="P6" i="26"/>
  <c r="P5" i="26"/>
  <c r="T4" i="26"/>
  <c r="S4" i="26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2" i="25"/>
  <c r="A31" i="25"/>
  <c r="A30" i="25"/>
  <c r="A29" i="25"/>
  <c r="A28" i="25"/>
  <c r="A27" i="25"/>
  <c r="A26" i="25"/>
  <c r="A25" i="25"/>
  <c r="A24" i="25"/>
  <c r="A23" i="25"/>
  <c r="A22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R32" i="25"/>
  <c r="R31" i="25"/>
  <c r="R27" i="25"/>
  <c r="R24" i="25"/>
  <c r="T4" i="25"/>
  <c r="S4" i="25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P32" i="24"/>
  <c r="A32" i="24"/>
  <c r="P31" i="24"/>
  <c r="A31" i="24"/>
  <c r="P30" i="24"/>
  <c r="A30" i="24"/>
  <c r="P29" i="24"/>
  <c r="A29" i="24"/>
  <c r="P28" i="24"/>
  <c r="A28" i="24"/>
  <c r="P27" i="24"/>
  <c r="A27" i="24"/>
  <c r="P26" i="24"/>
  <c r="A26" i="24"/>
  <c r="P25" i="24"/>
  <c r="A25" i="24"/>
  <c r="P24" i="24"/>
  <c r="A24" i="24"/>
  <c r="P23" i="24"/>
  <c r="A23" i="24"/>
  <c r="P22" i="24"/>
  <c r="A22" i="24"/>
  <c r="P21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P16" i="24"/>
  <c r="P15" i="24"/>
  <c r="R31" i="24" s="1"/>
  <c r="P14" i="24"/>
  <c r="P13" i="24"/>
  <c r="R29" i="24" s="1"/>
  <c r="P12" i="24"/>
  <c r="P11" i="24"/>
  <c r="R27" i="24" s="1"/>
  <c r="P10" i="24"/>
  <c r="P9" i="24"/>
  <c r="R25" i="24" s="1"/>
  <c r="P8" i="24"/>
  <c r="P7" i="24"/>
  <c r="P6" i="24"/>
  <c r="P5" i="24"/>
  <c r="R21" i="24" s="1"/>
  <c r="T4" i="24"/>
  <c r="S4" i="24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P32" i="23"/>
  <c r="A32" i="23"/>
  <c r="P31" i="23"/>
  <c r="A31" i="23"/>
  <c r="P30" i="23"/>
  <c r="A30" i="23"/>
  <c r="P29" i="23"/>
  <c r="A29" i="23"/>
  <c r="P28" i="23"/>
  <c r="A28" i="23"/>
  <c r="P27" i="23"/>
  <c r="A27" i="23"/>
  <c r="P26" i="23"/>
  <c r="A26" i="23"/>
  <c r="P25" i="23"/>
  <c r="A25" i="23"/>
  <c r="P24" i="23"/>
  <c r="A24" i="23"/>
  <c r="P23" i="23"/>
  <c r="A23" i="23"/>
  <c r="P22" i="23"/>
  <c r="A22" i="23"/>
  <c r="P21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P16" i="23"/>
  <c r="P15" i="23"/>
  <c r="R31" i="23" s="1"/>
  <c r="P14" i="23"/>
  <c r="R30" i="23" s="1"/>
  <c r="P13" i="23"/>
  <c r="P12" i="23"/>
  <c r="R28" i="23"/>
  <c r="P11" i="23"/>
  <c r="P10" i="23"/>
  <c r="P9" i="23"/>
  <c r="P8" i="23"/>
  <c r="R24" i="23" s="1"/>
  <c r="P7" i="23"/>
  <c r="P6" i="23"/>
  <c r="R22" i="23" s="1"/>
  <c r="P5" i="23"/>
  <c r="T4" i="23"/>
  <c r="S4" i="23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P32" i="22"/>
  <c r="A32" i="22"/>
  <c r="P31" i="22"/>
  <c r="A31" i="22"/>
  <c r="P30" i="22"/>
  <c r="A30" i="22"/>
  <c r="P29" i="22"/>
  <c r="A29" i="22"/>
  <c r="P28" i="22"/>
  <c r="A28" i="22"/>
  <c r="P27" i="22"/>
  <c r="A27" i="22"/>
  <c r="P26" i="22"/>
  <c r="A26" i="22"/>
  <c r="P25" i="22"/>
  <c r="A25" i="22"/>
  <c r="P24" i="22"/>
  <c r="A24" i="22"/>
  <c r="P23" i="22"/>
  <c r="A23" i="22"/>
  <c r="P22" i="22"/>
  <c r="A22" i="22"/>
  <c r="P21" i="22"/>
  <c r="O17" i="22"/>
  <c r="N17" i="22"/>
  <c r="M17" i="22"/>
  <c r="L17" i="22"/>
  <c r="K17" i="22"/>
  <c r="J17" i="22"/>
  <c r="I17" i="22"/>
  <c r="H17" i="22"/>
  <c r="G17" i="22"/>
  <c r="P17" i="22" s="1"/>
  <c r="F17" i="22"/>
  <c r="E17" i="22"/>
  <c r="D17" i="22"/>
  <c r="C17" i="22"/>
  <c r="B17" i="22"/>
  <c r="P16" i="22"/>
  <c r="P15" i="22"/>
  <c r="R31" i="22" s="1"/>
  <c r="P14" i="22"/>
  <c r="R30" i="22" s="1"/>
  <c r="P13" i="22"/>
  <c r="R29" i="22" s="1"/>
  <c r="P12" i="22"/>
  <c r="P11" i="22"/>
  <c r="P10" i="22"/>
  <c r="P9" i="22"/>
  <c r="R25" i="22" s="1"/>
  <c r="P8" i="22"/>
  <c r="R24" i="22" s="1"/>
  <c r="S24" i="22" s="1"/>
  <c r="P7" i="22"/>
  <c r="R23" i="22" s="1"/>
  <c r="P6" i="22"/>
  <c r="P5" i="22"/>
  <c r="R21" i="22" s="1"/>
  <c r="T4" i="22"/>
  <c r="S4" i="22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2" i="21"/>
  <c r="A31" i="21"/>
  <c r="A30" i="21"/>
  <c r="A29" i="21"/>
  <c r="A28" i="21"/>
  <c r="A27" i="21"/>
  <c r="A26" i="21"/>
  <c r="A25" i="21"/>
  <c r="A24" i="21"/>
  <c r="A23" i="21"/>
  <c r="A22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T3" i="21"/>
  <c r="R24" i="30"/>
  <c r="R26" i="28"/>
  <c r="R23" i="27"/>
  <c r="R23" i="25"/>
  <c r="R23" i="24"/>
  <c r="R22" i="33"/>
  <c r="R30" i="33"/>
  <c r="B20" i="21" l="1"/>
  <c r="C20" i="21" s="1"/>
  <c r="D20" i="21" s="1"/>
  <c r="E20" i="21" s="1"/>
  <c r="F20" i="21" s="1"/>
  <c r="G20" i="21" s="1"/>
  <c r="H20" i="21" s="1"/>
  <c r="I20" i="21" s="1"/>
  <c r="J20" i="21" s="1"/>
  <c r="K20" i="21" s="1"/>
  <c r="L20" i="21" s="1"/>
  <c r="M20" i="21" s="1"/>
  <c r="N20" i="21" s="1"/>
  <c r="R21" i="25"/>
  <c r="R25" i="25"/>
  <c r="R29" i="25"/>
  <c r="R30" i="27"/>
  <c r="R21" i="28"/>
  <c r="R30" i="30"/>
  <c r="P34" i="32"/>
  <c r="P18" i="21"/>
  <c r="R27" i="22"/>
  <c r="R24" i="26"/>
  <c r="R28" i="26"/>
  <c r="R32" i="26"/>
  <c r="R21" i="27"/>
  <c r="R25" i="28"/>
  <c r="R29" i="28"/>
  <c r="R21" i="32"/>
  <c r="R29" i="33"/>
  <c r="R21" i="26"/>
  <c r="R29" i="26"/>
  <c r="R24" i="27"/>
  <c r="R23" i="28"/>
  <c r="R30" i="28"/>
  <c r="R28" i="30"/>
  <c r="R32" i="30"/>
  <c r="R22" i="32"/>
  <c r="R28" i="22"/>
  <c r="R21" i="23"/>
  <c r="R22" i="24"/>
  <c r="R26" i="24"/>
  <c r="R30" i="24"/>
  <c r="P17" i="26"/>
  <c r="R22" i="26"/>
  <c r="R23" i="30"/>
  <c r="R26" i="31"/>
  <c r="R30" i="31"/>
  <c r="P17" i="32"/>
  <c r="P17" i="33"/>
  <c r="R23" i="33"/>
  <c r="R22" i="22"/>
  <c r="R29" i="23"/>
  <c r="P17" i="23"/>
  <c r="R32" i="23"/>
  <c r="R25" i="27"/>
  <c r="R22" i="27"/>
  <c r="R21" i="29"/>
  <c r="R25" i="29"/>
  <c r="P34" i="29"/>
  <c r="R32" i="33"/>
  <c r="R26" i="22"/>
  <c r="R32" i="22"/>
  <c r="S32" i="22" s="1"/>
  <c r="R27" i="23"/>
  <c r="P34" i="23"/>
  <c r="R24" i="24"/>
  <c r="R28" i="24"/>
  <c r="R32" i="24"/>
  <c r="R25" i="26"/>
  <c r="P33" i="30"/>
  <c r="R32" i="31"/>
  <c r="P17" i="31"/>
  <c r="P34" i="31"/>
  <c r="R29" i="32"/>
  <c r="P18" i="33"/>
  <c r="R26" i="33"/>
  <c r="R28" i="21"/>
  <c r="S28" i="21" s="1"/>
  <c r="S28" i="22" s="1"/>
  <c r="S28" i="23" s="1"/>
  <c r="S28" i="24" s="1"/>
  <c r="S28" i="25" s="1"/>
  <c r="S28" i="26" s="1"/>
  <c r="S28" i="27" s="1"/>
  <c r="S28" i="28" s="1"/>
  <c r="R28" i="25"/>
  <c r="R22" i="25"/>
  <c r="P33" i="27"/>
  <c r="P33" i="22"/>
  <c r="R33" i="22" s="1"/>
  <c r="P34" i="25"/>
  <c r="P18" i="30"/>
  <c r="R24" i="31"/>
  <c r="R26" i="32"/>
  <c r="R21" i="21"/>
  <c r="S21" i="21" s="1"/>
  <c r="R27" i="21"/>
  <c r="S27" i="21" s="1"/>
  <c r="S27" i="22" s="1"/>
  <c r="P33" i="25"/>
  <c r="P33" i="31"/>
  <c r="P18" i="22"/>
  <c r="R26" i="23"/>
  <c r="P18" i="23"/>
  <c r="R26" i="27"/>
  <c r="R32" i="27"/>
  <c r="P18" i="28"/>
  <c r="R26" i="29"/>
  <c r="R32" i="29"/>
  <c r="P17" i="29"/>
  <c r="R26" i="30"/>
  <c r="R31" i="31"/>
  <c r="R32" i="32"/>
  <c r="P34" i="33"/>
  <c r="R23" i="21"/>
  <c r="S23" i="21" s="1"/>
  <c r="S23" i="22" s="1"/>
  <c r="R29" i="21"/>
  <c r="S29" i="21" s="1"/>
  <c r="S29" i="22" s="1"/>
  <c r="R22" i="21"/>
  <c r="S22" i="21" s="1"/>
  <c r="S32" i="23"/>
  <c r="S32" i="24" s="1"/>
  <c r="S32" i="25" s="1"/>
  <c r="P18" i="24"/>
  <c r="P18" i="25"/>
  <c r="P18" i="26"/>
  <c r="P34" i="26"/>
  <c r="R22" i="28"/>
  <c r="R22" i="30"/>
  <c r="P17" i="30"/>
  <c r="R33" i="30" s="1"/>
  <c r="R30" i="21"/>
  <c r="S30" i="21" s="1"/>
  <c r="S30" i="22" s="1"/>
  <c r="S30" i="23" s="1"/>
  <c r="S30" i="24" s="1"/>
  <c r="S30" i="25" s="1"/>
  <c r="S30" i="26" s="1"/>
  <c r="P33" i="24"/>
  <c r="P34" i="24"/>
  <c r="R28" i="27"/>
  <c r="P17" i="27"/>
  <c r="R33" i="27" s="1"/>
  <c r="R22" i="29"/>
  <c r="R28" i="29"/>
  <c r="R22" i="31"/>
  <c r="R27" i="31"/>
  <c r="P18" i="31"/>
  <c r="P18" i="32"/>
  <c r="R25" i="21"/>
  <c r="S25" i="21" s="1"/>
  <c r="S25" i="22" s="1"/>
  <c r="R31" i="21"/>
  <c r="S31" i="21" s="1"/>
  <c r="S31" i="22" s="1"/>
  <c r="S31" i="23" s="1"/>
  <c r="S31" i="24" s="1"/>
  <c r="S31" i="25" s="1"/>
  <c r="S31" i="26" s="1"/>
  <c r="S31" i="27" s="1"/>
  <c r="S31" i="28" s="1"/>
  <c r="S31" i="29" s="1"/>
  <c r="S31" i="30" s="1"/>
  <c r="S31" i="31" s="1"/>
  <c r="S31" i="32" s="1"/>
  <c r="S31" i="33" s="1"/>
  <c r="P34" i="21"/>
  <c r="P34" i="22"/>
  <c r="R23" i="23"/>
  <c r="P33" i="23"/>
  <c r="R33" i="23" s="1"/>
  <c r="P33" i="26"/>
  <c r="R29" i="27"/>
  <c r="P34" i="27"/>
  <c r="P33" i="28"/>
  <c r="P34" i="28"/>
  <c r="R23" i="29"/>
  <c r="R29" i="29"/>
  <c r="P33" i="29"/>
  <c r="P34" i="30"/>
  <c r="R28" i="31"/>
  <c r="R25" i="32"/>
  <c r="P33" i="32"/>
  <c r="R30" i="32"/>
  <c r="R27" i="33"/>
  <c r="R25" i="33"/>
  <c r="R26" i="21"/>
  <c r="S26" i="21" s="1"/>
  <c r="S26" i="22" s="1"/>
  <c r="S24" i="23"/>
  <c r="S24" i="24" s="1"/>
  <c r="S24" i="25" s="1"/>
  <c r="S24" i="26" s="1"/>
  <c r="P33" i="21"/>
  <c r="P17" i="24"/>
  <c r="R33" i="24" s="1"/>
  <c r="P18" i="29"/>
  <c r="P17" i="25"/>
  <c r="R33" i="25" s="1"/>
  <c r="R25" i="23"/>
  <c r="P33" i="33"/>
  <c r="R33" i="33" s="1"/>
  <c r="P18" i="27"/>
  <c r="P17" i="28"/>
  <c r="P17" i="21"/>
  <c r="R33" i="31" l="1"/>
  <c r="S24" i="27"/>
  <c r="S24" i="28" s="1"/>
  <c r="S24" i="29" s="1"/>
  <c r="S24" i="30" s="1"/>
  <c r="S24" i="31" s="1"/>
  <c r="S24" i="32" s="1"/>
  <c r="S24" i="33" s="1"/>
  <c r="S27" i="23"/>
  <c r="S27" i="24" s="1"/>
  <c r="S27" i="25" s="1"/>
  <c r="S27" i="26" s="1"/>
  <c r="S27" i="27" s="1"/>
  <c r="S27" i="28" s="1"/>
  <c r="S27" i="29" s="1"/>
  <c r="S27" i="30" s="1"/>
  <c r="S27" i="31" s="1"/>
  <c r="S27" i="32" s="1"/>
  <c r="S27" i="33" s="1"/>
  <c r="S29" i="23"/>
  <c r="S29" i="24" s="1"/>
  <c r="S29" i="25" s="1"/>
  <c r="S29" i="26" s="1"/>
  <c r="S29" i="27" s="1"/>
  <c r="S29" i="28" s="1"/>
  <c r="S29" i="29" s="1"/>
  <c r="S29" i="30" s="1"/>
  <c r="S29" i="31" s="1"/>
  <c r="S29" i="32" s="1"/>
  <c r="S29" i="33" s="1"/>
  <c r="R33" i="32"/>
  <c r="S30" i="27"/>
  <c r="S30" i="28" s="1"/>
  <c r="S30" i="29" s="1"/>
  <c r="S30" i="30" s="1"/>
  <c r="S30" i="31" s="1"/>
  <c r="S30" i="32" s="1"/>
  <c r="S30" i="33" s="1"/>
  <c r="S32" i="26"/>
  <c r="S32" i="27" s="1"/>
  <c r="S32" i="28" s="1"/>
  <c r="S32" i="29" s="1"/>
  <c r="S32" i="30" s="1"/>
  <c r="S32" i="31" s="1"/>
  <c r="S32" i="32" s="1"/>
  <c r="R33" i="26"/>
  <c r="S22" i="22"/>
  <c r="S22" i="23" s="1"/>
  <c r="S22" i="24" s="1"/>
  <c r="S22" i="25" s="1"/>
  <c r="S22" i="26" s="1"/>
  <c r="S22" i="27" s="1"/>
  <c r="S22" i="28" s="1"/>
  <c r="S22" i="29" s="1"/>
  <c r="S22" i="30" s="1"/>
  <c r="S22" i="31" s="1"/>
  <c r="S22" i="32" s="1"/>
  <c r="S22" i="33" s="1"/>
  <c r="S33" i="21"/>
  <c r="R33" i="28"/>
  <c r="S32" i="33"/>
  <c r="S26" i="23"/>
  <c r="S26" i="24" s="1"/>
  <c r="S26" i="25" s="1"/>
  <c r="S26" i="26" s="1"/>
  <c r="S26" i="27" s="1"/>
  <c r="S26" i="28" s="1"/>
  <c r="S26" i="29" s="1"/>
  <c r="S26" i="30" s="1"/>
  <c r="S26" i="31" s="1"/>
  <c r="S26" i="32" s="1"/>
  <c r="S26" i="33" s="1"/>
  <c r="S28" i="29"/>
  <c r="S28" i="30" s="1"/>
  <c r="S28" i="31" s="1"/>
  <c r="S28" i="32" s="1"/>
  <c r="S28" i="33" s="1"/>
  <c r="S23" i="23"/>
  <c r="S23" i="24" s="1"/>
  <c r="S23" i="25" s="1"/>
  <c r="S23" i="26" s="1"/>
  <c r="S23" i="27" s="1"/>
  <c r="S23" i="28" s="1"/>
  <c r="S23" i="29" s="1"/>
  <c r="S23" i="30" s="1"/>
  <c r="S23" i="31" s="1"/>
  <c r="S23" i="32" s="1"/>
  <c r="S23" i="33" s="1"/>
  <c r="R33" i="21"/>
  <c r="S25" i="23"/>
  <c r="S25" i="24" s="1"/>
  <c r="S25" i="25" s="1"/>
  <c r="S25" i="26" s="1"/>
  <c r="S25" i="27" s="1"/>
  <c r="S25" i="28" s="1"/>
  <c r="S25" i="29" s="1"/>
  <c r="S25" i="30" s="1"/>
  <c r="S25" i="31" s="1"/>
  <c r="S25" i="32" s="1"/>
  <c r="S25" i="33" s="1"/>
  <c r="R33" i="29"/>
  <c r="S33" i="22"/>
  <c r="S33" i="23" s="1"/>
  <c r="S33" i="24" s="1"/>
  <c r="S33" i="25" s="1"/>
  <c r="S21" i="22"/>
  <c r="S21" i="23" s="1"/>
  <c r="S21" i="24" s="1"/>
  <c r="S21" i="25" s="1"/>
  <c r="S21" i="26" s="1"/>
  <c r="S21" i="27" s="1"/>
  <c r="S21" i="28" s="1"/>
  <c r="S21" i="29" s="1"/>
  <c r="S21" i="30" s="1"/>
  <c r="S21" i="31" s="1"/>
  <c r="S21" i="32" s="1"/>
  <c r="S21" i="33" s="1"/>
  <c r="S33" i="26" l="1"/>
  <c r="S33" i="27" s="1"/>
  <c r="S33" i="28" s="1"/>
  <c r="S33" i="29" s="1"/>
  <c r="S33" i="30" s="1"/>
  <c r="S33" i="31" s="1"/>
  <c r="S33" i="32" s="1"/>
  <c r="S33" i="33" s="1"/>
</calcChain>
</file>

<file path=xl/sharedStrings.xml><?xml version="1.0" encoding="utf-8"?>
<sst xmlns="http://schemas.openxmlformats.org/spreadsheetml/2006/main" count="739" uniqueCount="82">
  <si>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</si>
  <si>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</si>
  <si>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</si>
  <si>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</si>
  <si>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</si>
  <si>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</si>
  <si>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</si>
  <si>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</si>
  <si>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Explanation of other absence with or without pay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</si>
  <si>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</si>
  <si>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</si>
  <si>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</si>
  <si>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</si>
  <si>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</si>
  <si>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</si>
  <si>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</si>
  <si>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</si>
  <si>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</si>
  <si>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</si>
  <si>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</si>
  <si>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</si>
  <si>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</si>
  <si>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</si>
  <si>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</si>
  <si>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</si>
  <si>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</si>
  <si>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</si>
  <si>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</si>
  <si>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</si>
  <si>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</si>
  <si>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</si>
  <si>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</si>
  <si>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</si>
  <si>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</si>
  <si>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BW 15</t>
  </si>
  <si>
    <t>Pay periods:</t>
  </si>
  <si>
    <t>BW 16</t>
  </si>
  <si>
    <t>Extended sick</t>
  </si>
  <si>
    <t>BW 17</t>
  </si>
  <si>
    <t>BW 18</t>
  </si>
  <si>
    <t>*Other absence with pay</t>
  </si>
  <si>
    <t>Sick earned after 1997</t>
  </si>
  <si>
    <t>EXSK</t>
  </si>
  <si>
    <t>BW 19</t>
  </si>
  <si>
    <t>BW 20</t>
  </si>
  <si>
    <t>total</t>
  </si>
  <si>
    <t>check</t>
  </si>
  <si>
    <t>BW 21</t>
  </si>
  <si>
    <t>BW 22</t>
  </si>
  <si>
    <t>BW 23</t>
  </si>
  <si>
    <t>BW 24</t>
  </si>
  <si>
    <t>BW 25</t>
  </si>
  <si>
    <t>BW 26</t>
  </si>
  <si>
    <t>BW 01</t>
  </si>
  <si>
    <t>BW 03</t>
  </si>
  <si>
    <t>BW 04</t>
  </si>
  <si>
    <t>BW 05</t>
  </si>
  <si>
    <t>BW 07</t>
  </si>
  <si>
    <t>BW 08</t>
  </si>
  <si>
    <t>BW 09</t>
  </si>
  <si>
    <t>BW 10</t>
  </si>
  <si>
    <t>BW 11</t>
  </si>
  <si>
    <t>BW 12</t>
  </si>
  <si>
    <t>BW 13</t>
  </si>
  <si>
    <t>and supervisor to sign.</t>
  </si>
  <si>
    <t>After the time has been entered for both payrolls, print the sheet for the employee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</si>
  <si>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</si>
  <si>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</si>
  <si>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</si>
  <si>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</si>
  <si>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bi-weekly employee time sheet</t>
  </si>
  <si>
    <t>Timesheet</t>
  </si>
  <si>
    <t>leave should be reported as Other absence with Pay with details noted in the space above.  Timesheets must be signed by the employee and supervisor and retained in the department.</t>
  </si>
  <si>
    <t>* Other absence with pay- which may include Jury duty, funeral leave or military leave, with purpose of absence noted in the box above.</t>
  </si>
  <si>
    <t xml:space="preserve">University ID, Department, hours, and additional comments or explanations, can be selected for data </t>
  </si>
  <si>
    <t>Lv Codes</t>
  </si>
  <si>
    <t xml:space="preserve">Some cells are protected and cannot be selected for data entry.   </t>
  </si>
  <si>
    <t xml:space="preserve">Other cells, such as those where information must be entered to record the Employee Name, </t>
  </si>
  <si>
    <t>entry.</t>
  </si>
  <si>
    <t>BW 02</t>
  </si>
  <si>
    <t>BW 06</t>
  </si>
  <si>
    <t>BW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</si>
</sst>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4" fillId="0" borderId="0"/>
    <xf numFmtId="10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/>
    <xf numFmtId="0" fontId="0" fillId="0" borderId="0" xfId="0" applyFill="1" applyBorder="1"/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5" fillId="0" borderId="0" xfId="0" applyFont="1" applyBorder="1"/>
    <xf numFmtId="0" fontId="5" fillId="0" borderId="2" xfId="0" applyFont="1" applyBorder="1"/>
    <xf numFmtId="2" fontId="0" fillId="0" borderId="1" xfId="0" applyNumberFormat="1" applyBorder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1" fillId="0" borderId="1" xfId="0" applyFont="1" applyBorder="1"/>
    <xf numFmtId="0" fontId="5" fillId="0" borderId="0" xfId="0" applyFont="1"/>
    <xf numFmtId="0" fontId="2" fillId="0" borderId="0" xfId="0" applyFont="1"/>
    <xf numFmtId="0" fontId="1" fillId="0" borderId="0" xfId="0" applyFont="1" applyFill="1" applyBorder="1"/>
    <xf numFmtId="0" fontId="8" fillId="0" borderId="2" xfId="0" applyFont="1" applyBorder="1"/>
    <xf numFmtId="0" fontId="10" fillId="0" borderId="0" xfId="0" applyFont="1"/>
    <xf numFmtId="0" fontId="10" fillId="0" borderId="0" xfId="0" applyFont="1" applyFill="1"/>
    <xf numFmtId="0" fontId="9" fillId="0" borderId="0" xfId="0" applyFont="1" applyBorder="1"/>
    <xf numFmtId="0" fontId="9" fillId="0" borderId="0" xfId="0" applyFont="1" applyFill="1" applyBorder="1"/>
    <xf numFmtId="0" fontId="6" fillId="0" borderId="0" xfId="0" applyFont="1"/>
    <xf numFmtId="0" fontId="2" fillId="0" borderId="0" xfId="0" applyFont="1" applyFill="1" applyAlignment="1">
      <alignment horizontal="right"/>
    </xf>
    <xf numFmtId="2" fontId="0" fillId="0" borderId="0" xfId="0" applyNumberFormat="1" applyBorder="1"/>
    <xf numFmtId="0" fontId="7" fillId="0" borderId="0" xfId="0" applyFont="1" applyFill="1"/>
    <xf numFmtId="0" fontId="11" fillId="0" borderId="0" xfId="0" applyFont="1" applyFill="1"/>
    <xf numFmtId="17" fontId="8" fillId="0" borderId="0" xfId="0" applyNumberFormat="1" applyFont="1" applyBorder="1"/>
    <xf numFmtId="0" fontId="8" fillId="0" borderId="0" xfId="0" applyNumberFormat="1" applyFont="1" applyBorder="1" applyAlignme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2" fontId="0" fillId="0" borderId="3" xfId="0" applyNumberFormat="1" applyBorder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4" fontId="1" fillId="0" borderId="1" xfId="0" applyNumberFormat="1" applyFont="1" applyFill="1" applyBorder="1"/>
    <xf numFmtId="2" fontId="0" fillId="0" borderId="0" xfId="0" applyNumberFormat="1"/>
    <xf numFmtId="0" fontId="0" fillId="0" borderId="1" xfId="0" applyBorder="1" applyProtection="1">
      <protection locked="0"/>
    </xf>
    <xf numFmtId="0" fontId="10" fillId="0" borderId="0" xfId="0" applyFont="1" applyProtection="1"/>
    <xf numFmtId="0" fontId="10" fillId="0" borderId="0" xfId="0" applyFont="1" applyFill="1" applyProtection="1"/>
    <xf numFmtId="17" fontId="8" fillId="0" borderId="0" xfId="0" applyNumberFormat="1" applyFont="1" applyBorder="1" applyProtection="1"/>
    <xf numFmtId="0" fontId="8" fillId="0" borderId="0" xfId="0" applyNumberFormat="1" applyFont="1" applyBorder="1" applyAlignment="1" applyProtection="1"/>
    <xf numFmtId="0" fontId="0" fillId="0" borderId="0" xfId="0" applyProtection="1"/>
    <xf numFmtId="0" fontId="8" fillId="0" borderId="0" xfId="0" applyFont="1" applyProtection="1"/>
    <xf numFmtId="14" fontId="1" fillId="0" borderId="1" xfId="0" applyNumberFormat="1" applyFont="1" applyFill="1" applyBorder="1" applyProtection="1"/>
    <xf numFmtId="0" fontId="8" fillId="0" borderId="0" xfId="0" applyFont="1" applyFill="1" applyProtection="1"/>
    <xf numFmtId="0" fontId="8" fillId="0" borderId="0" xfId="0" applyFont="1" applyAlignment="1" applyProtection="1">
      <alignment horizontal="right"/>
    </xf>
    <xf numFmtId="0" fontId="2" fillId="5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0" applyFont="1" applyProtection="1"/>
    <xf numFmtId="0" fontId="0" fillId="0" borderId="1" xfId="0" applyBorder="1" applyProtection="1"/>
    <xf numFmtId="2" fontId="0" fillId="0" borderId="1" xfId="0" applyNumberFormat="1" applyBorder="1" applyProtection="1"/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8" fillId="0" borderId="2" xfId="0" applyFont="1" applyBorder="1" applyProtection="1"/>
    <xf numFmtId="0" fontId="5" fillId="0" borderId="0" xfId="0" applyFont="1" applyProtection="1"/>
    <xf numFmtId="0" fontId="0" fillId="0" borderId="2" xfId="0" applyBorder="1" applyProtection="1"/>
    <xf numFmtId="0" fontId="2" fillId="0" borderId="0" xfId="0" applyFont="1" applyFill="1" applyAlignment="1" applyProtection="1">
      <alignment horizontal="right"/>
    </xf>
    <xf numFmtId="2" fontId="0" fillId="0" borderId="0" xfId="0" applyNumberFormat="1" applyBorder="1" applyProtection="1"/>
    <xf numFmtId="0" fontId="0" fillId="0" borderId="0" xfId="0" applyFill="1" applyProtection="1"/>
    <xf numFmtId="2" fontId="0" fillId="0" borderId="0" xfId="0" applyNumberFormat="1" applyProtection="1"/>
    <xf numFmtId="0" fontId="2" fillId="0" borderId="1" xfId="0" applyFont="1" applyBorder="1" applyProtection="1"/>
    <xf numFmtId="0" fontId="2" fillId="4" borderId="0" xfId="0" applyFont="1" applyFill="1" applyAlignment="1" applyProtection="1">
      <alignment horizontal="center"/>
    </xf>
    <xf numFmtId="2" fontId="2" fillId="4" borderId="0" xfId="0" applyNumberFormat="1" applyFont="1" applyFill="1" applyAlignment="1" applyProtection="1">
      <alignment horizontal="center"/>
    </xf>
    <xf numFmtId="2" fontId="0" fillId="0" borderId="3" xfId="0" applyNumberFormat="1" applyBorder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2" xfId="0" applyFill="1" applyBorder="1" applyProtection="1"/>
    <xf numFmtId="0" fontId="1" fillId="0" borderId="8" xfId="0" applyFont="1" applyBorder="1" applyProtection="1"/>
    <xf numFmtId="0" fontId="5" fillId="0" borderId="0" xfId="0" applyFont="1" applyBorder="1" applyProtection="1"/>
    <xf numFmtId="0" fontId="5" fillId="0" borderId="2" xfId="0" applyFont="1" applyBorder="1" applyProtection="1"/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0" fontId="7" fillId="0" borderId="0" xfId="0" applyFont="1" applyFill="1" applyProtection="1"/>
    <xf numFmtId="0" fontId="11" fillId="0" borderId="0" xfId="0" applyFont="1" applyFill="1" applyProtection="1"/>
    <xf numFmtId="0" fontId="9" fillId="0" borderId="0" xfId="0" applyFont="1" applyFill="1" applyProtection="1"/>
    <xf numFmtId="0" fontId="6" fillId="0" borderId="0" xfId="0" applyFont="1" applyProtection="1"/>
    <xf numFmtId="2" fontId="0" fillId="0" borderId="1" xfId="0" applyNumberFormat="1" applyFill="1" applyBorder="1" applyProtection="1"/>
    <xf numFmtId="0" fontId="0" fillId="0" borderId="1" xfId="0" applyFill="1" applyBorder="1" applyProtection="1">
      <protection locked="0"/>
    </xf>
    <xf numFmtId="2" fontId="2" fillId="0" borderId="0" xfId="0" applyNumberFormat="1" applyFont="1" applyBorder="1" applyProtection="1"/>
    <xf numFmtId="2" fontId="2" fillId="0" borderId="0" xfId="0" applyNumberFormat="1" applyFont="1" applyProtection="1"/>
    <xf numFmtId="1" fontId="1" fillId="6" borderId="2" xfId="0" applyNumberFormat="1" applyFont="1" applyFill="1" applyBorder="1" applyAlignment="1" applyProtection="1">
      <alignment horizontal="left"/>
      <protection locked="0"/>
    </xf>
    <xf numFmtId="49" fontId="1" fillId="6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5" borderId="0" xfId="0" applyNumberFormat="1" applyFont="1" applyFill="1" applyAlignment="1" applyProtection="1">
      <alignment horizontal="center"/>
    </xf>
    <xf numFmtId="0" fontId="0" fillId="0" borderId="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5">
    <cellStyle name="Grey" xfId="1" xr:uid="{00000000-0005-0000-0000-000000000000}"/>
    <cellStyle name="Input [yellow]" xfId="2" xr:uid="{00000000-0005-0000-0000-000001000000}"/>
    <cellStyle name="Normal" xfId="0" builtinId="0"/>
    <cellStyle name="Normal - Style1" xfId="3" xr:uid="{00000000-0005-0000-0000-000003000000}"/>
    <cellStyle name="Percent [2]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5"/>
  <sheetViews>
    <sheetView workbookViewId="0">
      <selection activeCell="A25" sqref="A25"/>
    </sheetView>
  </sheetViews>
  <sheetFormatPr defaultRowHeight="12.75" x14ac:dyDescent="0.2"/>
  <cols>
    <col min="1" max="1" width="88.28515625" style="3" customWidth="1"/>
    <col min="2" max="16384" width="9.140625" style="3"/>
  </cols>
  <sheetData>
    <row r="2" spans="1:1" x14ac:dyDescent="0.2">
      <c r="A2" s="3" t="s">
        <v>66</v>
      </c>
    </row>
    <row r="4" spans="1:1" x14ac:dyDescent="0.2">
      <c r="A4" s="3" t="s">
        <v>67</v>
      </c>
    </row>
    <row r="5" spans="1:1" x14ac:dyDescent="0.2">
      <c r="A5" s="3" t="s">
        <v>68</v>
      </c>
    </row>
    <row r="7" spans="1:1" x14ac:dyDescent="0.2">
      <c r="A7" s="3" t="s">
        <v>65</v>
      </c>
    </row>
    <row r="8" spans="1:1" x14ac:dyDescent="0.2">
      <c r="A8" s="3" t="s">
        <v>64</v>
      </c>
    </row>
    <row r="10" spans="1:1" x14ac:dyDescent="0.2">
      <c r="A10" s="3" t="s">
        <v>76</v>
      </c>
    </row>
    <row r="11" spans="1:1" x14ac:dyDescent="0.2">
      <c r="A11" s="3" t="s">
        <v>77</v>
      </c>
    </row>
    <row r="12" spans="1:1" x14ac:dyDescent="0.2">
      <c r="A12" s="3" t="s">
        <v>74</v>
      </c>
    </row>
    <row r="13" spans="1:1" x14ac:dyDescent="0.2">
      <c r="A13" s="3" t="s">
        <v>78</v>
      </c>
    </row>
    <row r="15" spans="1:1" x14ac:dyDescent="0.2">
      <c r="A15" s="3" t="s">
        <v>69</v>
      </c>
    </row>
  </sheetData>
  <sheetProtection password="DF95" sheet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7"/>
  <sheetViews>
    <sheetView workbookViewId="0">
      <selection activeCell="H9" sqref="H9"/>
    </sheetView>
  </sheetViews>
  <sheetFormatPr defaultRowHeight="12.75" x14ac:dyDescent="0.2"/>
  <cols>
    <col min="1" max="1" width="24.140625" style="44" customWidth="1"/>
    <col min="2" max="5" width="9.140625" style="44"/>
    <col min="6" max="6" width="9.42578125" style="44" customWidth="1"/>
    <col min="7" max="17" width="9.140625" style="44"/>
    <col min="18" max="18" width="10" style="44" customWidth="1"/>
    <col min="19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20" ht="23.25" x14ac:dyDescent="0.35">
      <c r="A3" s="45"/>
      <c r="B3" s="45" t="s">
        <v>56</v>
      </c>
      <c r="C3" s="45"/>
      <c r="D3" s="37">
        <f>'BW 3-4'!E19+1</f>
        <v>44606</v>
      </c>
      <c r="E3" s="37">
        <f>D3+13</f>
        <v>44619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1:20" ht="18" x14ac:dyDescent="0.25">
      <c r="B4" s="49">
        <v>14</v>
      </c>
      <c r="C4" s="49">
        <v>15</v>
      </c>
      <c r="D4" s="49">
        <v>16</v>
      </c>
      <c r="E4" s="49">
        <v>17</v>
      </c>
      <c r="F4" s="49">
        <v>18</v>
      </c>
      <c r="G4" s="49">
        <v>19</v>
      </c>
      <c r="H4" s="49">
        <v>20</v>
      </c>
      <c r="I4" s="49">
        <v>21</v>
      </c>
      <c r="J4" s="49">
        <v>22</v>
      </c>
      <c r="K4" s="49">
        <v>23</v>
      </c>
      <c r="L4" s="49">
        <v>24</v>
      </c>
      <c r="M4" s="49">
        <v>25</v>
      </c>
      <c r="N4" s="49">
        <v>26</v>
      </c>
      <c r="O4" s="49">
        <v>27</v>
      </c>
      <c r="P4" s="49" t="s">
        <v>45</v>
      </c>
      <c r="Q4" s="45" t="s">
        <v>35</v>
      </c>
      <c r="R4" s="45"/>
      <c r="S4" s="45" t="str">
        <f>+B3</f>
        <v>BW 05</v>
      </c>
      <c r="T4" s="45" t="str">
        <f>+B19</f>
        <v>BW 06</v>
      </c>
    </row>
    <row r="5" spans="1:20" x14ac:dyDescent="0.2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ref="P6:P17" si="0">SUM(B6:O6)</f>
        <v>0</v>
      </c>
      <c r="Q6" s="57"/>
    </row>
    <row r="7" spans="1:20" ht="12.7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3">
        <f>'BW 15-16'!R7</f>
        <v>0</v>
      </c>
      <c r="S7" s="58"/>
      <c r="T7" s="60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4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5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5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3">
        <f>'BW 15-16'!R11</f>
        <v>0</v>
      </c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4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5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5"/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5"/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3">
        <f>'BW 15-16'!R16</f>
        <v>0</v>
      </c>
      <c r="S16" s="60"/>
      <c r="T16" s="60"/>
    </row>
    <row r="17" spans="1:20" x14ac:dyDescent="0.2">
      <c r="A17" s="61" t="s">
        <v>1</v>
      </c>
      <c r="B17" s="54">
        <f>SUM(B5:B16)</f>
        <v>0</v>
      </c>
      <c r="C17" s="54">
        <f t="shared" ref="C17:O17" si="1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1:20" ht="18" x14ac:dyDescent="0.25">
      <c r="B19" s="45" t="s">
        <v>80</v>
      </c>
      <c r="D19" s="37">
        <f>E3+1</f>
        <v>44620</v>
      </c>
      <c r="E19" s="37">
        <f>D19+13</f>
        <v>44633</v>
      </c>
      <c r="M19" s="63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v>28</v>
      </c>
      <c r="C20" s="66">
        <v>1</v>
      </c>
      <c r="D20" s="66">
        <v>2</v>
      </c>
      <c r="E20" s="66">
        <v>3</v>
      </c>
      <c r="F20" s="66">
        <v>4</v>
      </c>
      <c r="G20" s="66">
        <v>5</v>
      </c>
      <c r="H20" s="66">
        <v>6</v>
      </c>
      <c r="I20" s="66">
        <v>7</v>
      </c>
      <c r="J20" s="66">
        <v>8</v>
      </c>
      <c r="K20" s="66">
        <v>9</v>
      </c>
      <c r="L20" s="66">
        <v>10</v>
      </c>
      <c r="M20" s="66">
        <v>11</v>
      </c>
      <c r="N20" s="66">
        <v>12</v>
      </c>
      <c r="O20" s="66">
        <v>13</v>
      </c>
      <c r="P20" s="66" t="s">
        <v>45</v>
      </c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89"/>
      <c r="P21" s="54">
        <f>SUM(B21:O21)</f>
        <v>0</v>
      </c>
      <c r="R21" s="68">
        <f>+P5+P21</f>
        <v>0</v>
      </c>
      <c r="S21" s="68">
        <f>+R21+'BW 3-4'!S21</f>
        <v>0</v>
      </c>
      <c r="T21" s="53"/>
    </row>
    <row r="22" spans="1:20" x14ac:dyDescent="0.2">
      <c r="A22" s="52" t="str">
        <f t="shared" ref="A22:A32" si="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89"/>
      <c r="P22" s="54">
        <f t="shared" ref="P22:P32" si="3">SUM(B22:O22)</f>
        <v>0</v>
      </c>
      <c r="R22" s="68">
        <f t="shared" ref="R22:R33" si="4">+P6+P22</f>
        <v>0</v>
      </c>
      <c r="S22" s="68">
        <f>+R22+'BW 3-4'!S22</f>
        <v>0</v>
      </c>
      <c r="T22" s="69" t="s">
        <v>28</v>
      </c>
    </row>
    <row r="23" spans="1:20" x14ac:dyDescent="0.2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89"/>
      <c r="P23" s="54">
        <f t="shared" si="3"/>
        <v>0</v>
      </c>
      <c r="R23" s="68">
        <f t="shared" si="4"/>
        <v>0</v>
      </c>
      <c r="S23" s="68">
        <f>+R23+'BW 3-4'!S23</f>
        <v>0</v>
      </c>
      <c r="T23" s="69" t="s">
        <v>29</v>
      </c>
    </row>
    <row r="24" spans="1:20" x14ac:dyDescent="0.2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89"/>
      <c r="P24" s="54">
        <f t="shared" si="3"/>
        <v>0</v>
      </c>
      <c r="R24" s="68">
        <f t="shared" si="4"/>
        <v>0</v>
      </c>
      <c r="S24" s="68">
        <f>+R24+'BW 3-4'!S24</f>
        <v>0</v>
      </c>
      <c r="T24" s="69" t="s">
        <v>30</v>
      </c>
    </row>
    <row r="25" spans="1:20" x14ac:dyDescent="0.2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89"/>
      <c r="P25" s="54">
        <f t="shared" si="3"/>
        <v>0</v>
      </c>
      <c r="R25" s="68">
        <f t="shared" si="4"/>
        <v>0</v>
      </c>
      <c r="S25" s="68">
        <f>+R25+'BW 3-4'!S25</f>
        <v>0</v>
      </c>
      <c r="T25" s="69" t="s">
        <v>31</v>
      </c>
    </row>
    <row r="26" spans="1:20" x14ac:dyDescent="0.2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9"/>
      <c r="P26" s="54">
        <f t="shared" si="3"/>
        <v>0</v>
      </c>
      <c r="R26" s="68">
        <f t="shared" si="4"/>
        <v>0</v>
      </c>
      <c r="S26" s="68">
        <f>+R26+'BW 3-4'!S26</f>
        <v>0</v>
      </c>
      <c r="T26" s="69" t="s">
        <v>42</v>
      </c>
    </row>
    <row r="27" spans="1:20" x14ac:dyDescent="0.2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89"/>
      <c r="P27" s="54">
        <f t="shared" si="3"/>
        <v>0</v>
      </c>
      <c r="R27" s="68">
        <f t="shared" si="4"/>
        <v>0</v>
      </c>
      <c r="S27" s="68">
        <f>+R27+'BW 3-4'!S27</f>
        <v>0</v>
      </c>
      <c r="T27" s="69" t="s">
        <v>32</v>
      </c>
    </row>
    <row r="28" spans="1:20" x14ac:dyDescent="0.2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89"/>
      <c r="P28" s="54">
        <f t="shared" si="3"/>
        <v>0</v>
      </c>
      <c r="R28" s="68">
        <f t="shared" si="4"/>
        <v>0</v>
      </c>
      <c r="S28" s="68">
        <f>+R28+'BW 3-4'!S28</f>
        <v>0</v>
      </c>
      <c r="T28" s="53"/>
    </row>
    <row r="29" spans="1:20" x14ac:dyDescent="0.2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89"/>
      <c r="P29" s="54">
        <f t="shared" si="3"/>
        <v>0</v>
      </c>
      <c r="R29" s="68">
        <f t="shared" si="4"/>
        <v>0</v>
      </c>
      <c r="S29" s="68">
        <f>+R29+'BW 3-4'!S29</f>
        <v>0</v>
      </c>
      <c r="T29" s="53"/>
    </row>
    <row r="30" spans="1:20" x14ac:dyDescent="0.2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89"/>
      <c r="P30" s="54">
        <f t="shared" si="3"/>
        <v>0</v>
      </c>
      <c r="R30" s="68">
        <f t="shared" si="4"/>
        <v>0</v>
      </c>
      <c r="S30" s="68">
        <f>+R30+'BW 3-4'!S30</f>
        <v>0</v>
      </c>
      <c r="T30" s="53"/>
    </row>
    <row r="31" spans="1:20" x14ac:dyDescent="0.2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89"/>
      <c r="P31" s="54">
        <f t="shared" si="3"/>
        <v>0</v>
      </c>
      <c r="R31" s="68">
        <f t="shared" si="4"/>
        <v>0</v>
      </c>
      <c r="S31" s="68">
        <f>+R31+'BW 3-4'!S31</f>
        <v>0</v>
      </c>
      <c r="T31" s="69" t="s">
        <v>13</v>
      </c>
    </row>
    <row r="32" spans="1:20" x14ac:dyDescent="0.2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89"/>
      <c r="P32" s="54">
        <f t="shared" si="3"/>
        <v>0</v>
      </c>
      <c r="R32" s="68">
        <f t="shared" si="4"/>
        <v>0</v>
      </c>
      <c r="S32" s="68">
        <f>+R32+'BW 3-4'!S32</f>
        <v>0</v>
      </c>
      <c r="T32" s="53"/>
    </row>
    <row r="33" spans="1:20" x14ac:dyDescent="0.2">
      <c r="A33" s="61" t="s">
        <v>1</v>
      </c>
      <c r="B33" s="54">
        <f t="shared" ref="B33:O33" si="5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88">
        <f t="shared" si="5"/>
        <v>0</v>
      </c>
      <c r="P33" s="54">
        <f>SUM(P21:P32)</f>
        <v>0</v>
      </c>
      <c r="R33" s="68">
        <f t="shared" si="4"/>
        <v>0</v>
      </c>
      <c r="S33" s="68">
        <f>+R33+'BW 3-4'!S33</f>
        <v>0</v>
      </c>
      <c r="T33" s="53"/>
    </row>
    <row r="34" spans="1:20" x14ac:dyDescent="0.2">
      <c r="L34" s="71" t="s">
        <v>21</v>
      </c>
      <c r="M34" s="63"/>
      <c r="P34" s="64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9"/>
  <sheetViews>
    <sheetView workbookViewId="0">
      <selection activeCell="H9" sqref="H9"/>
    </sheetView>
  </sheetViews>
  <sheetFormatPr defaultRowHeight="12.75" x14ac:dyDescent="0.2"/>
  <cols>
    <col min="1" max="1" width="24.42578125" style="44" customWidth="1"/>
    <col min="2" max="5" width="9.140625" style="44"/>
    <col min="6" max="6" width="9.42578125" style="44" customWidth="1"/>
    <col min="7" max="17" width="9.140625" style="44"/>
    <col min="18" max="18" width="10" style="44" customWidth="1"/>
    <col min="19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20" ht="23.25" x14ac:dyDescent="0.35">
      <c r="A3" s="45"/>
      <c r="B3" s="45" t="s">
        <v>57</v>
      </c>
      <c r="C3" s="45"/>
      <c r="D3" s="37">
        <f>'BW 5-6'!E19+1</f>
        <v>44634</v>
      </c>
      <c r="E3" s="37">
        <f>D3+13</f>
        <v>44647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1:20" ht="18" x14ac:dyDescent="0.25">
      <c r="B4" s="49">
        <v>14</v>
      </c>
      <c r="C4" s="49">
        <v>15</v>
      </c>
      <c r="D4" s="49">
        <v>16</v>
      </c>
      <c r="E4" s="49">
        <v>17</v>
      </c>
      <c r="F4" s="49">
        <v>18</v>
      </c>
      <c r="G4" s="49">
        <v>19</v>
      </c>
      <c r="H4" s="49">
        <v>20</v>
      </c>
      <c r="I4" s="49">
        <v>21</v>
      </c>
      <c r="J4" s="49">
        <v>22</v>
      </c>
      <c r="K4" s="49">
        <v>23</v>
      </c>
      <c r="L4" s="49">
        <v>24</v>
      </c>
      <c r="M4" s="49">
        <v>25</v>
      </c>
      <c r="N4" s="49">
        <v>26</v>
      </c>
      <c r="O4" s="49">
        <v>27</v>
      </c>
      <c r="P4" s="49" t="s">
        <v>45</v>
      </c>
      <c r="Q4" s="45" t="s">
        <v>35</v>
      </c>
      <c r="R4" s="45"/>
      <c r="S4" s="45" t="str">
        <f>+B3</f>
        <v>BW 07</v>
      </c>
      <c r="T4" s="45" t="str">
        <f>+B19</f>
        <v>BW 08</v>
      </c>
    </row>
    <row r="5" spans="1:20" x14ac:dyDescent="0.2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ref="P6:P17" si="0">SUM(B6:O6)</f>
        <v>0</v>
      </c>
      <c r="Q6" s="57"/>
    </row>
    <row r="7" spans="1:20" ht="12.7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3">
        <f>'BW 15-16'!R7</f>
        <v>0</v>
      </c>
      <c r="S7" s="58"/>
      <c r="T7" s="60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4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5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5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3">
        <f>'BW 15-16'!R11</f>
        <v>0</v>
      </c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4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5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5"/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5"/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3">
        <f>'BW 15-16'!R16</f>
        <v>0</v>
      </c>
      <c r="S16" s="60"/>
      <c r="T16" s="60"/>
    </row>
    <row r="17" spans="1:20" x14ac:dyDescent="0.2">
      <c r="A17" s="61" t="s">
        <v>1</v>
      </c>
      <c r="B17" s="54">
        <f>SUM(B5:B16)</f>
        <v>0</v>
      </c>
      <c r="C17" s="54">
        <f t="shared" ref="C17:O17" si="1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1:20" ht="18" x14ac:dyDescent="0.25">
      <c r="B19" s="45" t="s">
        <v>58</v>
      </c>
      <c r="D19" s="37">
        <f>E3+1</f>
        <v>44648</v>
      </c>
      <c r="E19" s="37">
        <f>D19+13</f>
        <v>44661</v>
      </c>
      <c r="M19" s="63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v>28</v>
      </c>
      <c r="C20" s="66">
        <v>29</v>
      </c>
      <c r="D20" s="66">
        <v>30</v>
      </c>
      <c r="E20" s="66">
        <v>31</v>
      </c>
      <c r="F20" s="66">
        <v>1</v>
      </c>
      <c r="G20" s="66">
        <v>2</v>
      </c>
      <c r="H20" s="66">
        <v>3</v>
      </c>
      <c r="I20" s="66">
        <v>4</v>
      </c>
      <c r="J20" s="66">
        <v>5</v>
      </c>
      <c r="K20" s="66">
        <v>6</v>
      </c>
      <c r="L20" s="66">
        <v>7</v>
      </c>
      <c r="M20" s="66">
        <v>8</v>
      </c>
      <c r="N20" s="66">
        <v>9</v>
      </c>
      <c r="O20" s="66">
        <v>10</v>
      </c>
      <c r="P20" s="66" t="s">
        <v>45</v>
      </c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5-6'!S21</f>
        <v>0</v>
      </c>
      <c r="T21" s="53"/>
    </row>
    <row r="22" spans="1:20" x14ac:dyDescent="0.2">
      <c r="A22" s="52" t="str">
        <f t="shared" ref="A22:A32" si="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ref="P22:P32" si="3">SUM(B22:O22)</f>
        <v>0</v>
      </c>
      <c r="R22" s="68">
        <f t="shared" ref="R22:R33" si="4">+P6+P22</f>
        <v>0</v>
      </c>
      <c r="S22" s="68">
        <f>+R22+'BW 5-6'!S22</f>
        <v>0</v>
      </c>
      <c r="T22" s="69" t="s">
        <v>28</v>
      </c>
    </row>
    <row r="23" spans="1:20" x14ac:dyDescent="0.2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5-6'!S23</f>
        <v>0</v>
      </c>
      <c r="T23" s="69" t="s">
        <v>29</v>
      </c>
    </row>
    <row r="24" spans="1:20" x14ac:dyDescent="0.2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5-6'!S24</f>
        <v>0</v>
      </c>
      <c r="T24" s="69" t="s">
        <v>30</v>
      </c>
    </row>
    <row r="25" spans="1:20" x14ac:dyDescent="0.2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5-6'!S25</f>
        <v>0</v>
      </c>
      <c r="T25" s="69" t="s">
        <v>31</v>
      </c>
    </row>
    <row r="26" spans="1:20" x14ac:dyDescent="0.2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5-6'!S26</f>
        <v>0</v>
      </c>
      <c r="T26" s="69" t="s">
        <v>42</v>
      </c>
    </row>
    <row r="27" spans="1:20" x14ac:dyDescent="0.2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5-6'!S27</f>
        <v>0</v>
      </c>
      <c r="T27" s="69" t="s">
        <v>32</v>
      </c>
    </row>
    <row r="28" spans="1:20" x14ac:dyDescent="0.2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5-6'!S28</f>
        <v>0</v>
      </c>
      <c r="T28" s="53"/>
    </row>
    <row r="29" spans="1:20" x14ac:dyDescent="0.2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5-6'!S29</f>
        <v>0</v>
      </c>
      <c r="T29" s="53"/>
    </row>
    <row r="30" spans="1:20" x14ac:dyDescent="0.2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5-6'!S30</f>
        <v>0</v>
      </c>
      <c r="T30" s="53"/>
    </row>
    <row r="31" spans="1:20" x14ac:dyDescent="0.2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5-6'!S31</f>
        <v>0</v>
      </c>
      <c r="T31" s="69" t="s">
        <v>13</v>
      </c>
    </row>
    <row r="32" spans="1:20" x14ac:dyDescent="0.2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5-6'!S32</f>
        <v>0</v>
      </c>
      <c r="T32" s="53"/>
    </row>
    <row r="33" spans="1:20" x14ac:dyDescent="0.2">
      <c r="A33" s="61" t="s">
        <v>1</v>
      </c>
      <c r="B33" s="54">
        <f t="shared" ref="B33:O33" si="5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5-6'!S33</f>
        <v>0</v>
      </c>
      <c r="T33" s="53"/>
    </row>
    <row r="34" spans="1:20" x14ac:dyDescent="0.2">
      <c r="L34" s="71" t="s">
        <v>21</v>
      </c>
      <c r="M34" s="63"/>
      <c r="P34" s="64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  <row r="48" spans="1:20" ht="15.75" x14ac:dyDescent="0.25">
      <c r="A48" s="87" t="s">
        <v>13</v>
      </c>
      <c r="M48" s="63"/>
    </row>
    <row r="49" spans="13:13" x14ac:dyDescent="0.2">
      <c r="M49" s="63"/>
    </row>
  </sheetData>
  <protectedRanges>
    <protectedRange sqref="B5:O16 B21:O32 Q16:T16 Q11:T11 Q7:T7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7"/>
  <sheetViews>
    <sheetView zoomScaleNormal="100" workbookViewId="0">
      <selection activeCell="H9" sqref="H9"/>
    </sheetView>
  </sheetViews>
  <sheetFormatPr defaultRowHeight="12.75" x14ac:dyDescent="0.2"/>
  <cols>
    <col min="1" max="1" width="23.85546875" style="44" customWidth="1"/>
    <col min="2" max="5" width="9.140625" style="44"/>
    <col min="6" max="6" width="8.7109375" style="44" customWidth="1"/>
    <col min="7" max="17" width="9.140625" style="44"/>
    <col min="18" max="18" width="9.85546875" style="44" customWidth="1"/>
    <col min="19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20" ht="23.25" x14ac:dyDescent="0.35">
      <c r="A3" s="45"/>
      <c r="B3" s="45" t="s">
        <v>59</v>
      </c>
      <c r="C3" s="45"/>
      <c r="D3" s="37">
        <f>'BW 7-8'!E19+1</f>
        <v>44662</v>
      </c>
      <c r="E3" s="37">
        <f>D3+13</f>
        <v>44675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1:20" ht="18" x14ac:dyDescent="0.25">
      <c r="B4" s="49">
        <v>11</v>
      </c>
      <c r="C4" s="49">
        <v>12</v>
      </c>
      <c r="D4" s="49">
        <v>13</v>
      </c>
      <c r="E4" s="49">
        <v>14</v>
      </c>
      <c r="F4" s="49">
        <v>15</v>
      </c>
      <c r="G4" s="49">
        <v>16</v>
      </c>
      <c r="H4" s="49">
        <v>17</v>
      </c>
      <c r="I4" s="49">
        <v>18</v>
      </c>
      <c r="J4" s="49">
        <v>19</v>
      </c>
      <c r="K4" s="49">
        <v>20</v>
      </c>
      <c r="L4" s="49">
        <v>21</v>
      </c>
      <c r="M4" s="49">
        <v>22</v>
      </c>
      <c r="N4" s="49">
        <v>23</v>
      </c>
      <c r="O4" s="49">
        <v>24</v>
      </c>
      <c r="P4" s="49" t="s">
        <v>45</v>
      </c>
      <c r="Q4" s="45" t="s">
        <v>35</v>
      </c>
      <c r="R4" s="45"/>
      <c r="S4" s="45" t="str">
        <f>+B3</f>
        <v>BW 09</v>
      </c>
      <c r="T4" s="45" t="str">
        <f>+B19</f>
        <v>BW 10</v>
      </c>
    </row>
    <row r="5" spans="1:20" x14ac:dyDescent="0.2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ref="P6:P17" si="0">SUM(B6:O6)</f>
        <v>0</v>
      </c>
      <c r="Q6" s="57"/>
    </row>
    <row r="7" spans="1:20" ht="12.7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3">
        <f>'BW 15-16'!R7</f>
        <v>0</v>
      </c>
      <c r="S7" s="58"/>
      <c r="T7" s="60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4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5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5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3">
        <f>'BW 15-16'!R11</f>
        <v>0</v>
      </c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4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5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5"/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5"/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3">
        <f>'BW 15-16'!R16</f>
        <v>0</v>
      </c>
      <c r="S16" s="60"/>
      <c r="T16" s="60"/>
    </row>
    <row r="17" spans="1:20" x14ac:dyDescent="0.2">
      <c r="A17" s="61" t="s">
        <v>1</v>
      </c>
      <c r="B17" s="54">
        <f>SUM(B5:B16)</f>
        <v>0</v>
      </c>
      <c r="C17" s="54">
        <f t="shared" ref="C17:O17" si="1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1:20" ht="18" x14ac:dyDescent="0.25">
      <c r="B19" s="45" t="s">
        <v>60</v>
      </c>
      <c r="D19" s="37">
        <f>E3+1</f>
        <v>44676</v>
      </c>
      <c r="E19" s="37">
        <f>D19+13</f>
        <v>44689</v>
      </c>
      <c r="M19" s="63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v>25</v>
      </c>
      <c r="C20" s="66">
        <v>26</v>
      </c>
      <c r="D20" s="66">
        <v>27</v>
      </c>
      <c r="E20" s="66">
        <v>28</v>
      </c>
      <c r="F20" s="66">
        <v>29</v>
      </c>
      <c r="G20" s="66">
        <v>30</v>
      </c>
      <c r="H20" s="66">
        <v>1</v>
      </c>
      <c r="I20" s="66">
        <v>2</v>
      </c>
      <c r="J20" s="66">
        <v>3</v>
      </c>
      <c r="K20" s="66">
        <v>4</v>
      </c>
      <c r="L20" s="66">
        <v>5</v>
      </c>
      <c r="M20" s="66">
        <v>6</v>
      </c>
      <c r="N20" s="66">
        <v>7</v>
      </c>
      <c r="O20" s="66">
        <v>8</v>
      </c>
      <c r="P20" s="66" t="s">
        <v>45</v>
      </c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7-8'!S21</f>
        <v>0</v>
      </c>
      <c r="T21" s="53"/>
    </row>
    <row r="22" spans="1:20" x14ac:dyDescent="0.2">
      <c r="A22" s="52" t="str">
        <f t="shared" ref="A22:A32" si="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ref="P22:P32" si="3">SUM(B22:O22)</f>
        <v>0</v>
      </c>
      <c r="R22" s="68">
        <f t="shared" ref="R22:R33" si="4">+P6+P22</f>
        <v>0</v>
      </c>
      <c r="S22" s="68">
        <f>+R22+'BW 7-8'!S22</f>
        <v>0</v>
      </c>
      <c r="T22" s="69" t="s">
        <v>28</v>
      </c>
    </row>
    <row r="23" spans="1:20" x14ac:dyDescent="0.2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7-8'!S23</f>
        <v>0</v>
      </c>
      <c r="T23" s="69" t="s">
        <v>29</v>
      </c>
    </row>
    <row r="24" spans="1:20" x14ac:dyDescent="0.2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7-8'!S24</f>
        <v>0</v>
      </c>
      <c r="T24" s="69" t="s">
        <v>30</v>
      </c>
    </row>
    <row r="25" spans="1:20" x14ac:dyDescent="0.2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7-8'!S25</f>
        <v>0</v>
      </c>
      <c r="T25" s="69" t="s">
        <v>31</v>
      </c>
    </row>
    <row r="26" spans="1:20" x14ac:dyDescent="0.2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7-8'!S26</f>
        <v>0</v>
      </c>
      <c r="T26" s="69" t="s">
        <v>42</v>
      </c>
    </row>
    <row r="27" spans="1:20" x14ac:dyDescent="0.2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7-8'!S27</f>
        <v>0</v>
      </c>
      <c r="T27" s="69" t="s">
        <v>32</v>
      </c>
    </row>
    <row r="28" spans="1:20" x14ac:dyDescent="0.2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7-8'!S28</f>
        <v>0</v>
      </c>
      <c r="T28" s="53"/>
    </row>
    <row r="29" spans="1:20" x14ac:dyDescent="0.2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7-8'!S29</f>
        <v>0</v>
      </c>
      <c r="T29" s="53"/>
    </row>
    <row r="30" spans="1:20" x14ac:dyDescent="0.2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7-8'!S30</f>
        <v>0</v>
      </c>
      <c r="T30" s="53"/>
    </row>
    <row r="31" spans="1:20" x14ac:dyDescent="0.2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7-8'!S31</f>
        <v>0</v>
      </c>
      <c r="T31" s="69" t="s">
        <v>13</v>
      </c>
    </row>
    <row r="32" spans="1:20" x14ac:dyDescent="0.2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7-8'!S32</f>
        <v>0</v>
      </c>
      <c r="T32" s="53"/>
    </row>
    <row r="33" spans="1:20" x14ac:dyDescent="0.2">
      <c r="A33" s="61" t="s">
        <v>1</v>
      </c>
      <c r="B33" s="54">
        <f t="shared" ref="B33:O33" si="5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7-8'!S33</f>
        <v>0</v>
      </c>
      <c r="T33" s="53"/>
    </row>
    <row r="34" spans="1:20" x14ac:dyDescent="0.2">
      <c r="L34" s="71" t="s">
        <v>21</v>
      </c>
      <c r="M34" s="63"/>
      <c r="P34" s="64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protectedRanges>
    <protectedRange sqref="B5:O16 B21:O32 Q16:T16 Q11:T11 Q7:T7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47"/>
  <sheetViews>
    <sheetView zoomScaleNormal="100" workbookViewId="0">
      <selection activeCell="H9" sqref="H9"/>
    </sheetView>
  </sheetViews>
  <sheetFormatPr defaultRowHeight="12.75" x14ac:dyDescent="0.2"/>
  <cols>
    <col min="1" max="1" width="22.85546875" style="44" customWidth="1"/>
    <col min="2" max="5" width="9.140625" style="44"/>
    <col min="6" max="6" width="8.42578125" style="44" customWidth="1"/>
    <col min="7" max="17" width="9.140625" style="44"/>
    <col min="18" max="18" width="10.140625" style="44" customWidth="1"/>
    <col min="19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20" ht="23.25" x14ac:dyDescent="0.35">
      <c r="A3" s="45"/>
      <c r="B3" s="45" t="s">
        <v>61</v>
      </c>
      <c r="C3" s="45"/>
      <c r="D3" s="37">
        <f>'BW 9-10'!E19+1</f>
        <v>44690</v>
      </c>
      <c r="E3" s="37">
        <f>D3+13</f>
        <v>44703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1:20" ht="18" x14ac:dyDescent="0.25">
      <c r="B4" s="49">
        <v>9</v>
      </c>
      <c r="C4" s="49">
        <v>10</v>
      </c>
      <c r="D4" s="49">
        <v>11</v>
      </c>
      <c r="E4" s="49">
        <v>12</v>
      </c>
      <c r="F4" s="49">
        <v>13</v>
      </c>
      <c r="G4" s="49">
        <v>14</v>
      </c>
      <c r="H4" s="49">
        <v>15</v>
      </c>
      <c r="I4" s="49">
        <v>16</v>
      </c>
      <c r="J4" s="49">
        <v>17</v>
      </c>
      <c r="K4" s="49">
        <v>18</v>
      </c>
      <c r="L4" s="49">
        <v>19</v>
      </c>
      <c r="M4" s="49">
        <v>20</v>
      </c>
      <c r="N4" s="49">
        <v>21</v>
      </c>
      <c r="O4" s="49">
        <v>22</v>
      </c>
      <c r="P4" s="49" t="s">
        <v>45</v>
      </c>
      <c r="Q4" s="45" t="s">
        <v>35</v>
      </c>
      <c r="R4" s="45"/>
      <c r="S4" s="45" t="str">
        <f>+B3</f>
        <v>BW 11</v>
      </c>
      <c r="T4" s="45" t="str">
        <f>+B19</f>
        <v>BW 12</v>
      </c>
    </row>
    <row r="5" spans="1:20" x14ac:dyDescent="0.2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ref="P6:P17" si="0">SUM(B6:O6)</f>
        <v>0</v>
      </c>
      <c r="Q6" s="57"/>
    </row>
    <row r="7" spans="1:20" ht="12.7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3">
        <f>'BW 15-16'!R7</f>
        <v>0</v>
      </c>
      <c r="S7" s="58"/>
      <c r="T7" s="60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4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5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5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3">
        <f>'BW 15-16'!R11</f>
        <v>0</v>
      </c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4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5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5"/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5"/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3">
        <f>'BW 15-16'!R16</f>
        <v>0</v>
      </c>
      <c r="S16" s="60"/>
      <c r="T16" s="60"/>
    </row>
    <row r="17" spans="1:20" x14ac:dyDescent="0.2">
      <c r="A17" s="61" t="s">
        <v>1</v>
      </c>
      <c r="B17" s="54">
        <f>SUM(B5:B16)</f>
        <v>0</v>
      </c>
      <c r="C17" s="54">
        <f t="shared" ref="C17:O17" si="1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1:20" ht="18" x14ac:dyDescent="0.25">
      <c r="B19" s="45" t="s">
        <v>62</v>
      </c>
      <c r="D19" s="37">
        <f>E3+1</f>
        <v>44704</v>
      </c>
      <c r="E19" s="37">
        <f>D19+13</f>
        <v>44717</v>
      </c>
      <c r="M19" s="63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v>23</v>
      </c>
      <c r="C20" s="66">
        <v>24</v>
      </c>
      <c r="D20" s="66">
        <v>25</v>
      </c>
      <c r="E20" s="66">
        <v>26</v>
      </c>
      <c r="F20" s="66">
        <v>27</v>
      </c>
      <c r="G20" s="66">
        <v>28</v>
      </c>
      <c r="H20" s="66">
        <v>29</v>
      </c>
      <c r="I20" s="66">
        <v>30</v>
      </c>
      <c r="J20" s="66">
        <v>31</v>
      </c>
      <c r="K20" s="66">
        <v>1</v>
      </c>
      <c r="L20" s="66">
        <v>2</v>
      </c>
      <c r="M20" s="66">
        <v>3</v>
      </c>
      <c r="N20" s="66">
        <v>4</v>
      </c>
      <c r="O20" s="66">
        <v>5</v>
      </c>
      <c r="P20" s="66" t="s">
        <v>45</v>
      </c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9-10'!S21</f>
        <v>0</v>
      </c>
      <c r="T21" s="53"/>
    </row>
    <row r="22" spans="1:20" x14ac:dyDescent="0.2">
      <c r="A22" s="52" t="str">
        <f t="shared" ref="A22:A32" si="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ref="P22:P32" si="3">SUM(B22:O22)</f>
        <v>0</v>
      </c>
      <c r="R22" s="68">
        <f t="shared" ref="R22:R33" si="4">+P6+P22</f>
        <v>0</v>
      </c>
      <c r="S22" s="68">
        <f>+R22+'BW 9-10'!S22</f>
        <v>0</v>
      </c>
      <c r="T22" s="69" t="s">
        <v>28</v>
      </c>
    </row>
    <row r="23" spans="1:20" x14ac:dyDescent="0.2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9-10'!S23</f>
        <v>0</v>
      </c>
      <c r="T23" s="69" t="s">
        <v>29</v>
      </c>
    </row>
    <row r="24" spans="1:20" x14ac:dyDescent="0.2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9-10'!S24</f>
        <v>0</v>
      </c>
      <c r="T24" s="69" t="s">
        <v>30</v>
      </c>
    </row>
    <row r="25" spans="1:20" x14ac:dyDescent="0.2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9-10'!S25</f>
        <v>0</v>
      </c>
      <c r="T25" s="69" t="s">
        <v>31</v>
      </c>
    </row>
    <row r="26" spans="1:20" x14ac:dyDescent="0.2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9-10'!S26</f>
        <v>0</v>
      </c>
      <c r="T26" s="69" t="s">
        <v>42</v>
      </c>
    </row>
    <row r="27" spans="1:20" x14ac:dyDescent="0.2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9-10'!S27</f>
        <v>0</v>
      </c>
      <c r="T27" s="69" t="s">
        <v>32</v>
      </c>
    </row>
    <row r="28" spans="1:20" x14ac:dyDescent="0.2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9-10'!S28</f>
        <v>0</v>
      </c>
      <c r="T28" s="53"/>
    </row>
    <row r="29" spans="1:20" x14ac:dyDescent="0.2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9-10'!S29</f>
        <v>0</v>
      </c>
      <c r="T29" s="53"/>
    </row>
    <row r="30" spans="1:20" x14ac:dyDescent="0.2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9-10'!S30</f>
        <v>0</v>
      </c>
      <c r="T30" s="53"/>
    </row>
    <row r="31" spans="1:20" x14ac:dyDescent="0.2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9-10'!S31</f>
        <v>0</v>
      </c>
      <c r="T31" s="69" t="s">
        <v>13</v>
      </c>
    </row>
    <row r="32" spans="1:20" x14ac:dyDescent="0.2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9-10'!S32</f>
        <v>0</v>
      </c>
      <c r="T32" s="53"/>
    </row>
    <row r="33" spans="1:20" x14ac:dyDescent="0.2">
      <c r="A33" s="61" t="s">
        <v>1</v>
      </c>
      <c r="B33" s="54">
        <f t="shared" ref="B33:O33" si="5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9-10'!S33</f>
        <v>0</v>
      </c>
      <c r="T33" s="53"/>
    </row>
    <row r="34" spans="1:20" x14ac:dyDescent="0.2">
      <c r="L34" s="71" t="s">
        <v>21</v>
      </c>
      <c r="M34" s="63"/>
      <c r="P34" s="64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47"/>
  <sheetViews>
    <sheetView zoomScaleNormal="100" workbookViewId="0">
      <selection activeCell="H9" sqref="H9"/>
    </sheetView>
  </sheetViews>
  <sheetFormatPr defaultRowHeight="12.75" x14ac:dyDescent="0.2"/>
  <cols>
    <col min="1" max="1" width="24.140625" style="44" customWidth="1"/>
    <col min="2" max="5" width="9.140625" style="44"/>
    <col min="6" max="6" width="9.140625" style="44" customWidth="1"/>
    <col min="7" max="17" width="9.140625" style="44"/>
    <col min="18" max="18" width="9.7109375" style="44" customWidth="1"/>
    <col min="19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20" ht="23.25" x14ac:dyDescent="0.35">
      <c r="A3" s="45"/>
      <c r="B3" s="45" t="s">
        <v>63</v>
      </c>
      <c r="C3" s="45"/>
      <c r="D3" s="37">
        <f>'BW 11-12'!E19+1</f>
        <v>44718</v>
      </c>
      <c r="E3" s="37">
        <f>D3+13</f>
        <v>44731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1:20" ht="18" x14ac:dyDescent="0.25">
      <c r="B4" s="49">
        <v>6</v>
      </c>
      <c r="C4" s="49">
        <v>7</v>
      </c>
      <c r="D4" s="49">
        <v>8</v>
      </c>
      <c r="E4" s="49">
        <v>9</v>
      </c>
      <c r="F4" s="49">
        <v>10</v>
      </c>
      <c r="G4" s="49">
        <v>11</v>
      </c>
      <c r="H4" s="49">
        <v>12</v>
      </c>
      <c r="I4" s="49">
        <v>13</v>
      </c>
      <c r="J4" s="49">
        <v>14</v>
      </c>
      <c r="K4" s="49">
        <v>15</v>
      </c>
      <c r="L4" s="49">
        <v>16</v>
      </c>
      <c r="M4" s="49">
        <v>17</v>
      </c>
      <c r="N4" s="49">
        <v>18</v>
      </c>
      <c r="O4" s="49">
        <v>19</v>
      </c>
      <c r="P4" s="49" t="s">
        <v>45</v>
      </c>
      <c r="Q4" s="45" t="s">
        <v>35</v>
      </c>
      <c r="R4" s="45"/>
      <c r="S4" s="45" t="str">
        <f>+B3</f>
        <v>BW 13</v>
      </c>
      <c r="T4" s="45" t="str">
        <f>+B19</f>
        <v>BW 14</v>
      </c>
    </row>
    <row r="5" spans="1:20" x14ac:dyDescent="0.2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ref="P6:P17" si="0">SUM(B6:O6)</f>
        <v>0</v>
      </c>
      <c r="Q6" s="57"/>
    </row>
    <row r="7" spans="1:20" ht="12.7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3">
        <f>'BW 15-16'!R7</f>
        <v>0</v>
      </c>
      <c r="S7" s="58"/>
      <c r="T7" s="60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4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5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5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3">
        <f>'BW 15-16'!R11</f>
        <v>0</v>
      </c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4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5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5"/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5"/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3">
        <f>'BW 15-16'!R16</f>
        <v>0</v>
      </c>
      <c r="S16" s="60"/>
      <c r="T16" s="60"/>
    </row>
    <row r="17" spans="1:20" x14ac:dyDescent="0.2">
      <c r="A17" s="61" t="s">
        <v>1</v>
      </c>
      <c r="B17" s="54">
        <f>SUM(B5:B16)</f>
        <v>0</v>
      </c>
      <c r="C17" s="54">
        <f t="shared" ref="C17:O17" si="1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1:20" ht="18" x14ac:dyDescent="0.25">
      <c r="B19" s="45" t="s">
        <v>81</v>
      </c>
      <c r="D19" s="37">
        <f>E3+1</f>
        <v>44732</v>
      </c>
      <c r="E19" s="37">
        <f>D19+13</f>
        <v>44745</v>
      </c>
      <c r="M19" s="63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v>20</v>
      </c>
      <c r="C20" s="66">
        <v>21</v>
      </c>
      <c r="D20" s="66">
        <v>22</v>
      </c>
      <c r="E20" s="66">
        <v>23</v>
      </c>
      <c r="F20" s="66">
        <v>24</v>
      </c>
      <c r="G20" s="66">
        <v>25</v>
      </c>
      <c r="H20" s="66">
        <v>26</v>
      </c>
      <c r="I20" s="66">
        <v>27</v>
      </c>
      <c r="J20" s="66">
        <v>28</v>
      </c>
      <c r="K20" s="66">
        <v>29</v>
      </c>
      <c r="L20" s="66">
        <v>30</v>
      </c>
      <c r="M20" s="66">
        <v>1</v>
      </c>
      <c r="N20" s="66">
        <v>2</v>
      </c>
      <c r="O20" s="66">
        <v>3</v>
      </c>
      <c r="P20" s="66" t="s">
        <v>45</v>
      </c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11-12'!S21</f>
        <v>0</v>
      </c>
      <c r="T21" s="53"/>
    </row>
    <row r="22" spans="1:20" x14ac:dyDescent="0.2">
      <c r="A22" s="52" t="str">
        <f t="shared" ref="A22:A32" si="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ref="P22:P32" si="3">SUM(B22:O22)</f>
        <v>0</v>
      </c>
      <c r="R22" s="68">
        <f t="shared" ref="R22:R33" si="4">+P6+P22</f>
        <v>0</v>
      </c>
      <c r="S22" s="68">
        <f>+R22+'BW 11-12'!S22</f>
        <v>0</v>
      </c>
      <c r="T22" s="69" t="s">
        <v>28</v>
      </c>
    </row>
    <row r="23" spans="1:20" x14ac:dyDescent="0.2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11-12'!S23</f>
        <v>0</v>
      </c>
      <c r="T23" s="69" t="s">
        <v>29</v>
      </c>
    </row>
    <row r="24" spans="1:20" x14ac:dyDescent="0.2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11-12'!S24</f>
        <v>0</v>
      </c>
      <c r="T24" s="69" t="s">
        <v>30</v>
      </c>
    </row>
    <row r="25" spans="1:20" x14ac:dyDescent="0.2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11-12'!S25</f>
        <v>0</v>
      </c>
      <c r="T25" s="69" t="s">
        <v>31</v>
      </c>
    </row>
    <row r="26" spans="1:20" x14ac:dyDescent="0.2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11-12'!S26</f>
        <v>0</v>
      </c>
      <c r="T26" s="69" t="s">
        <v>42</v>
      </c>
    </row>
    <row r="27" spans="1:20" x14ac:dyDescent="0.2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11-12'!S27</f>
        <v>0</v>
      </c>
      <c r="T27" s="69" t="s">
        <v>32</v>
      </c>
    </row>
    <row r="28" spans="1:20" x14ac:dyDescent="0.2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11-12'!S28</f>
        <v>0</v>
      </c>
      <c r="T28" s="53"/>
    </row>
    <row r="29" spans="1:20" x14ac:dyDescent="0.2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11-12'!S29</f>
        <v>0</v>
      </c>
      <c r="T29" s="53"/>
    </row>
    <row r="30" spans="1:20" x14ac:dyDescent="0.2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11-12'!S30</f>
        <v>0</v>
      </c>
      <c r="T30" s="53"/>
    </row>
    <row r="31" spans="1:20" x14ac:dyDescent="0.2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11-12'!S31</f>
        <v>0</v>
      </c>
      <c r="T31" s="69" t="s">
        <v>13</v>
      </c>
    </row>
    <row r="32" spans="1:20" x14ac:dyDescent="0.2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11-12'!S32</f>
        <v>0</v>
      </c>
      <c r="T32" s="53"/>
    </row>
    <row r="33" spans="1:20" x14ac:dyDescent="0.2">
      <c r="A33" s="61" t="s">
        <v>1</v>
      </c>
      <c r="B33" s="54">
        <f t="shared" ref="B33:O33" si="5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11-12'!S33</f>
        <v>0</v>
      </c>
      <c r="T33" s="53"/>
    </row>
    <row r="34" spans="1:20" x14ac:dyDescent="0.2">
      <c r="L34" s="71" t="s">
        <v>21</v>
      </c>
      <c r="M34" s="63"/>
      <c r="P34" s="64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selectLockedCells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tabSelected="1" zoomScaleNormal="100" workbookViewId="0">
      <selection activeCell="H9" sqref="H9"/>
    </sheetView>
  </sheetViews>
  <sheetFormatPr defaultRowHeight="12.75" x14ac:dyDescent="0.2"/>
  <cols>
    <col min="1" max="1" width="25.85546875" style="44" customWidth="1"/>
    <col min="2" max="2" width="9.7109375" style="44" bestFit="1" customWidth="1"/>
    <col min="3" max="3" width="9.140625" style="44"/>
    <col min="4" max="4" width="10.42578125" style="44" customWidth="1"/>
    <col min="5" max="5" width="10.28515625" style="44" customWidth="1"/>
    <col min="6" max="6" width="10" style="44" customWidth="1"/>
    <col min="7" max="13" width="9.140625" style="44"/>
    <col min="14" max="14" width="9.140625" style="44" customWidth="1"/>
    <col min="15" max="17" width="9.140625" style="44"/>
    <col min="18" max="18" width="10.85546875" style="44" bestFit="1" customWidth="1"/>
    <col min="19" max="19" width="11" style="44" customWidth="1"/>
    <col min="20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0"/>
      <c r="R2" s="42"/>
      <c r="S2" s="43"/>
      <c r="T2" s="40"/>
    </row>
    <row r="3" spans="1:20" ht="18" x14ac:dyDescent="0.25">
      <c r="A3" s="45"/>
      <c r="B3" s="45" t="s">
        <v>34</v>
      </c>
      <c r="C3" s="45"/>
      <c r="D3" s="46">
        <v>44382</v>
      </c>
      <c r="E3" s="46">
        <f>D3+13</f>
        <v>44395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5"/>
      <c r="Q3" s="45" t="s">
        <v>35</v>
      </c>
      <c r="R3" s="45"/>
      <c r="S3" s="45" t="str">
        <f>+B3</f>
        <v>BW 15</v>
      </c>
      <c r="T3" s="48" t="str">
        <f>+B19</f>
        <v>BW 16</v>
      </c>
    </row>
    <row r="4" spans="1:20" x14ac:dyDescent="0.2">
      <c r="B4" s="49">
        <f>DAY(D3)</f>
        <v>5</v>
      </c>
      <c r="C4" s="49">
        <f>B4+1</f>
        <v>6</v>
      </c>
      <c r="D4" s="49">
        <f t="shared" ref="D4:N4" si="0">C4+1</f>
        <v>7</v>
      </c>
      <c r="E4" s="49">
        <f t="shared" si="0"/>
        <v>8</v>
      </c>
      <c r="F4" s="49">
        <f t="shared" si="0"/>
        <v>9</v>
      </c>
      <c r="G4" s="49">
        <f t="shared" si="0"/>
        <v>10</v>
      </c>
      <c r="H4" s="49">
        <f t="shared" si="0"/>
        <v>11</v>
      </c>
      <c r="I4" s="49">
        <f t="shared" si="0"/>
        <v>12</v>
      </c>
      <c r="J4" s="49">
        <f t="shared" si="0"/>
        <v>13</v>
      </c>
      <c r="K4" s="49">
        <f t="shared" si="0"/>
        <v>14</v>
      </c>
      <c r="L4" s="49">
        <f t="shared" si="0"/>
        <v>15</v>
      </c>
      <c r="M4" s="49">
        <f t="shared" si="0"/>
        <v>16</v>
      </c>
      <c r="N4" s="49">
        <f t="shared" si="0"/>
        <v>17</v>
      </c>
      <c r="O4" s="98">
        <f>DAY(E3)</f>
        <v>18</v>
      </c>
      <c r="P4" s="49" t="s">
        <v>45</v>
      </c>
      <c r="Q4" s="50"/>
      <c r="R4" s="51"/>
      <c r="S4" s="50"/>
      <c r="T4" s="51"/>
    </row>
    <row r="5" spans="1:20" ht="12.75" customHeight="1" x14ac:dyDescent="0.2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 t="shared" ref="P5:P16" si="1">SUM(B5:O5)</f>
        <v>0</v>
      </c>
      <c r="Q5" s="55"/>
      <c r="R5" s="56"/>
      <c r="S5" s="56"/>
      <c r="T5" s="56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si="1"/>
        <v>0</v>
      </c>
      <c r="Q6" s="57"/>
    </row>
    <row r="7" spans="1:20" ht="12.7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1"/>
        <v>0</v>
      </c>
      <c r="Q7" s="58"/>
      <c r="R7" s="93"/>
      <c r="S7" s="58"/>
      <c r="T7" s="58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1"/>
        <v>0</v>
      </c>
      <c r="Q8" s="57"/>
      <c r="R8" s="59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1"/>
        <v>0</v>
      </c>
      <c r="Q9" s="57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1"/>
        <v>0</v>
      </c>
      <c r="Q10" s="57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1"/>
        <v>0</v>
      </c>
      <c r="Q11" s="60"/>
      <c r="R11" s="92"/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1"/>
        <v>0</v>
      </c>
      <c r="Q12" s="57"/>
      <c r="R12" s="59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1"/>
        <v>0</v>
      </c>
      <c r="Q13" s="57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1"/>
        <v>0</v>
      </c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1"/>
        <v>0</v>
      </c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1"/>
        <v>0</v>
      </c>
      <c r="Q16" s="60"/>
      <c r="R16" s="93"/>
      <c r="S16" s="60"/>
      <c r="T16" s="60"/>
    </row>
    <row r="17" spans="1:20" x14ac:dyDescent="0.2">
      <c r="A17" s="61" t="s">
        <v>1</v>
      </c>
      <c r="B17" s="54">
        <f t="shared" ref="B17:P17" si="2">SUM(B5:B16)</f>
        <v>0</v>
      </c>
      <c r="C17" s="54">
        <f t="shared" si="2"/>
        <v>0</v>
      </c>
      <c r="D17" s="54">
        <f t="shared" si="2"/>
        <v>0</v>
      </c>
      <c r="E17" s="54">
        <f t="shared" si="2"/>
        <v>0</v>
      </c>
      <c r="F17" s="54">
        <f t="shared" si="2"/>
        <v>0</v>
      </c>
      <c r="G17" s="54">
        <f t="shared" si="2"/>
        <v>0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0</v>
      </c>
      <c r="N17" s="54">
        <f t="shared" si="2"/>
        <v>0</v>
      </c>
      <c r="O17" s="54">
        <f t="shared" si="2"/>
        <v>0</v>
      </c>
      <c r="P17" s="54">
        <f t="shared" si="2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90">
        <f>SUM(B17:O17)</f>
        <v>0</v>
      </c>
      <c r="Q18" s="57" t="s">
        <v>46</v>
      </c>
      <c r="R18" s="52" t="s">
        <v>13</v>
      </c>
    </row>
    <row r="19" spans="1:20" ht="18" x14ac:dyDescent="0.25">
      <c r="B19" s="45" t="s">
        <v>36</v>
      </c>
      <c r="D19" s="46">
        <f>E3+1</f>
        <v>44396</v>
      </c>
      <c r="E19" s="46">
        <f>D19+13</f>
        <v>44409</v>
      </c>
      <c r="M19" s="63"/>
      <c r="P19" s="64"/>
      <c r="Q19" s="57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f>DAY(D19)</f>
        <v>19</v>
      </c>
      <c r="C20" s="66">
        <f>B20+1</f>
        <v>20</v>
      </c>
      <c r="D20" s="66">
        <f t="shared" ref="D20:N20" si="3">C20+1</f>
        <v>21</v>
      </c>
      <c r="E20" s="66">
        <f t="shared" si="3"/>
        <v>22</v>
      </c>
      <c r="F20" s="66">
        <f t="shared" si="3"/>
        <v>23</v>
      </c>
      <c r="G20" s="66">
        <f t="shared" si="3"/>
        <v>24</v>
      </c>
      <c r="H20" s="66">
        <f t="shared" si="3"/>
        <v>25</v>
      </c>
      <c r="I20" s="66">
        <f t="shared" si="3"/>
        <v>26</v>
      </c>
      <c r="J20" s="66">
        <f t="shared" si="3"/>
        <v>27</v>
      </c>
      <c r="K20" s="66">
        <f t="shared" si="3"/>
        <v>28</v>
      </c>
      <c r="L20" s="66">
        <f t="shared" si="3"/>
        <v>29</v>
      </c>
      <c r="M20" s="66">
        <f t="shared" si="3"/>
        <v>30</v>
      </c>
      <c r="N20" s="66">
        <f t="shared" si="3"/>
        <v>31</v>
      </c>
      <c r="O20" s="66">
        <f>DAY(E19)</f>
        <v>1</v>
      </c>
      <c r="P20" s="67" t="s">
        <v>45</v>
      </c>
      <c r="Q20" s="57"/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 t="shared" ref="P21:P32" si="4">SUM(B21:O21)</f>
        <v>0</v>
      </c>
      <c r="Q21" s="57"/>
      <c r="R21" s="54">
        <f t="shared" ref="R21:R32" si="5">+P21+P5</f>
        <v>0</v>
      </c>
      <c r="S21" s="68">
        <f t="shared" ref="S21:S32" si="6">+R21</f>
        <v>0</v>
      </c>
      <c r="T21" s="53"/>
    </row>
    <row r="22" spans="1:20" x14ac:dyDescent="0.2">
      <c r="A22" s="52" t="str">
        <f t="shared" ref="A22:A32" si="7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si="4"/>
        <v>0</v>
      </c>
      <c r="Q22" s="57"/>
      <c r="R22" s="54">
        <f t="shared" si="5"/>
        <v>0</v>
      </c>
      <c r="S22" s="68">
        <f t="shared" si="6"/>
        <v>0</v>
      </c>
      <c r="T22" s="69" t="s">
        <v>28</v>
      </c>
    </row>
    <row r="23" spans="1:20" x14ac:dyDescent="0.2">
      <c r="A23" s="52" t="str">
        <f t="shared" si="7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4"/>
        <v>0</v>
      </c>
      <c r="Q23" s="57"/>
      <c r="R23" s="54">
        <f t="shared" si="5"/>
        <v>0</v>
      </c>
      <c r="S23" s="68">
        <f t="shared" si="6"/>
        <v>0</v>
      </c>
      <c r="T23" s="69" t="s">
        <v>29</v>
      </c>
    </row>
    <row r="24" spans="1:20" x14ac:dyDescent="0.2">
      <c r="A24" s="52" t="str">
        <f t="shared" si="7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4"/>
        <v>0</v>
      </c>
      <c r="Q24" s="57"/>
      <c r="R24" s="54">
        <f t="shared" si="5"/>
        <v>0</v>
      </c>
      <c r="S24" s="68">
        <f t="shared" si="6"/>
        <v>0</v>
      </c>
      <c r="T24" s="69" t="s">
        <v>30</v>
      </c>
    </row>
    <row r="25" spans="1:20" x14ac:dyDescent="0.2">
      <c r="A25" s="52" t="str">
        <f t="shared" si="7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4"/>
        <v>0</v>
      </c>
      <c r="Q25" s="57"/>
      <c r="R25" s="54">
        <f t="shared" si="5"/>
        <v>0</v>
      </c>
      <c r="S25" s="68">
        <f t="shared" si="6"/>
        <v>0</v>
      </c>
      <c r="T25" s="69" t="s">
        <v>31</v>
      </c>
    </row>
    <row r="26" spans="1:20" x14ac:dyDescent="0.2">
      <c r="A26" s="52" t="str">
        <f t="shared" si="7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4"/>
        <v>0</v>
      </c>
      <c r="Q26" s="57"/>
      <c r="R26" s="54">
        <f t="shared" si="5"/>
        <v>0</v>
      </c>
      <c r="S26" s="68">
        <f t="shared" si="6"/>
        <v>0</v>
      </c>
      <c r="T26" s="69" t="s">
        <v>42</v>
      </c>
    </row>
    <row r="27" spans="1:20" x14ac:dyDescent="0.2">
      <c r="A27" s="52" t="str">
        <f t="shared" si="7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4"/>
        <v>0</v>
      </c>
      <c r="Q27" s="70" t="s">
        <v>13</v>
      </c>
      <c r="R27" s="54">
        <f t="shared" si="5"/>
        <v>0</v>
      </c>
      <c r="S27" s="68">
        <f t="shared" si="6"/>
        <v>0</v>
      </c>
      <c r="T27" s="69" t="s">
        <v>32</v>
      </c>
    </row>
    <row r="28" spans="1:20" x14ac:dyDescent="0.2">
      <c r="A28" s="52" t="str">
        <f t="shared" si="7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4"/>
        <v>0</v>
      </c>
      <c r="Q28" s="57"/>
      <c r="R28" s="54">
        <f t="shared" si="5"/>
        <v>0</v>
      </c>
      <c r="S28" s="68">
        <f t="shared" si="6"/>
        <v>0</v>
      </c>
      <c r="T28" s="53"/>
    </row>
    <row r="29" spans="1:20" x14ac:dyDescent="0.2">
      <c r="A29" s="52" t="str">
        <f t="shared" si="7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4"/>
        <v>0</v>
      </c>
      <c r="Q29" s="57"/>
      <c r="R29" s="54">
        <f t="shared" si="5"/>
        <v>0</v>
      </c>
      <c r="S29" s="68">
        <f t="shared" si="6"/>
        <v>0</v>
      </c>
      <c r="T29" s="53"/>
    </row>
    <row r="30" spans="1:20" x14ac:dyDescent="0.2">
      <c r="A30" s="52" t="str">
        <f t="shared" si="7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4"/>
        <v>0</v>
      </c>
      <c r="Q30" s="57"/>
      <c r="R30" s="54">
        <f t="shared" si="5"/>
        <v>0</v>
      </c>
      <c r="S30" s="68">
        <f t="shared" si="6"/>
        <v>0</v>
      </c>
      <c r="T30" s="53"/>
    </row>
    <row r="31" spans="1:20" x14ac:dyDescent="0.2">
      <c r="A31" s="52" t="str">
        <f t="shared" si="7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4"/>
        <v>0</v>
      </c>
      <c r="Q31" s="57"/>
      <c r="R31" s="54">
        <f t="shared" si="5"/>
        <v>0</v>
      </c>
      <c r="S31" s="68">
        <f t="shared" si="6"/>
        <v>0</v>
      </c>
      <c r="T31" s="69" t="s">
        <v>13</v>
      </c>
    </row>
    <row r="32" spans="1:20" x14ac:dyDescent="0.2">
      <c r="A32" s="52" t="str">
        <f t="shared" si="7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4"/>
        <v>0</v>
      </c>
      <c r="Q32" s="57"/>
      <c r="R32" s="54">
        <f t="shared" si="5"/>
        <v>0</v>
      </c>
      <c r="S32" s="68">
        <f t="shared" si="6"/>
        <v>0</v>
      </c>
      <c r="T32" s="53"/>
    </row>
    <row r="33" spans="1:20" x14ac:dyDescent="0.2">
      <c r="A33" s="61" t="s">
        <v>1</v>
      </c>
      <c r="B33" s="54">
        <f t="shared" ref="B33:O33" si="8">SUM(B21:B32)</f>
        <v>0</v>
      </c>
      <c r="C33" s="54">
        <f t="shared" si="8"/>
        <v>0</v>
      </c>
      <c r="D33" s="54">
        <f t="shared" si="8"/>
        <v>0</v>
      </c>
      <c r="E33" s="54">
        <f t="shared" si="8"/>
        <v>0</v>
      </c>
      <c r="F33" s="54">
        <f t="shared" si="8"/>
        <v>0</v>
      </c>
      <c r="G33" s="54">
        <f t="shared" si="8"/>
        <v>0</v>
      </c>
      <c r="H33" s="54">
        <f t="shared" si="8"/>
        <v>0</v>
      </c>
      <c r="I33" s="54">
        <f t="shared" si="8"/>
        <v>0</v>
      </c>
      <c r="J33" s="54">
        <f t="shared" si="8"/>
        <v>0</v>
      </c>
      <c r="K33" s="54">
        <f t="shared" si="8"/>
        <v>0</v>
      </c>
      <c r="L33" s="54">
        <f t="shared" si="8"/>
        <v>0</v>
      </c>
      <c r="M33" s="54">
        <f t="shared" si="8"/>
        <v>0</v>
      </c>
      <c r="N33" s="54">
        <f t="shared" si="8"/>
        <v>0</v>
      </c>
      <c r="O33" s="54">
        <f t="shared" si="8"/>
        <v>0</v>
      </c>
      <c r="P33" s="54">
        <f>SUM(P21:P32)</f>
        <v>0</v>
      </c>
      <c r="Q33" s="62"/>
      <c r="R33" s="54">
        <f>SUM(R21:R32)</f>
        <v>0</v>
      </c>
      <c r="S33" s="54">
        <f>SUM(S21:S32)</f>
        <v>0</v>
      </c>
      <c r="T33" s="53"/>
    </row>
    <row r="34" spans="1:20" x14ac:dyDescent="0.2">
      <c r="L34" s="71" t="s">
        <v>21</v>
      </c>
      <c r="M34" s="63"/>
      <c r="P34" s="91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  <c r="S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P38" s="57"/>
      <c r="R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  <c r="S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protectedRanges>
    <protectedRange sqref="B5:O16 B21:O32 L37:S37 Q16:T16 Q11:T11 Q7:T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7"/>
  <sheetViews>
    <sheetView workbookViewId="0">
      <selection activeCell="H9" sqref="H9"/>
    </sheetView>
  </sheetViews>
  <sheetFormatPr defaultRowHeight="12.75" x14ac:dyDescent="0.2"/>
  <cols>
    <col min="1" max="1" width="24" style="44" customWidth="1"/>
    <col min="2" max="5" width="9.140625" style="44"/>
    <col min="6" max="6" width="9.28515625" style="44" customWidth="1"/>
    <col min="7" max="7" width="9" style="44" customWidth="1"/>
    <col min="8" max="17" width="9.140625" style="44"/>
    <col min="18" max="18" width="9.85546875" style="44" customWidth="1"/>
    <col min="19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20" ht="23.25" x14ac:dyDescent="0.35">
      <c r="A3" s="45"/>
      <c r="B3" s="45" t="s">
        <v>38</v>
      </c>
      <c r="C3" s="45"/>
      <c r="D3" s="46">
        <f>'BW 15-16'!E19+1</f>
        <v>44410</v>
      </c>
      <c r="E3" s="46">
        <f>D3+13</f>
        <v>44423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1:20" ht="18" x14ac:dyDescent="0.25">
      <c r="B4" s="49">
        <f>DAY(D3)</f>
        <v>2</v>
      </c>
      <c r="C4" s="49">
        <f>B4+1</f>
        <v>3</v>
      </c>
      <c r="D4" s="49">
        <f t="shared" ref="D4:N4" si="0">C4+1</f>
        <v>4</v>
      </c>
      <c r="E4" s="49">
        <f t="shared" si="0"/>
        <v>5</v>
      </c>
      <c r="F4" s="49">
        <f t="shared" si="0"/>
        <v>6</v>
      </c>
      <c r="G4" s="49">
        <f t="shared" si="0"/>
        <v>7</v>
      </c>
      <c r="H4" s="49">
        <f t="shared" si="0"/>
        <v>8</v>
      </c>
      <c r="I4" s="49">
        <f t="shared" si="0"/>
        <v>9</v>
      </c>
      <c r="J4" s="49">
        <f t="shared" si="0"/>
        <v>10</v>
      </c>
      <c r="K4" s="49">
        <f t="shared" si="0"/>
        <v>11</v>
      </c>
      <c r="L4" s="49">
        <f t="shared" si="0"/>
        <v>12</v>
      </c>
      <c r="M4" s="49">
        <f t="shared" si="0"/>
        <v>13</v>
      </c>
      <c r="N4" s="49">
        <f t="shared" si="0"/>
        <v>14</v>
      </c>
      <c r="O4" s="98">
        <f>DAY(E3)</f>
        <v>15</v>
      </c>
      <c r="P4" s="49" t="s">
        <v>45</v>
      </c>
      <c r="Q4" s="45" t="s">
        <v>35</v>
      </c>
      <c r="R4" s="45"/>
      <c r="S4" s="45" t="str">
        <f>+B3</f>
        <v>BW 17</v>
      </c>
      <c r="T4" s="45" t="str">
        <f>+B19</f>
        <v>BW 18</v>
      </c>
    </row>
    <row r="5" spans="1:20" x14ac:dyDescent="0.2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ref="P6:P17" si="1">SUM(B6:O6)</f>
        <v>0</v>
      </c>
      <c r="Q6" s="57"/>
    </row>
    <row r="7" spans="1:20" ht="12.7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1"/>
        <v>0</v>
      </c>
      <c r="Q7" s="58"/>
      <c r="R7" s="93">
        <f>'BW 15-16'!R7</f>
        <v>0</v>
      </c>
      <c r="S7" s="58"/>
      <c r="T7" s="60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1"/>
        <v>0</v>
      </c>
      <c r="Q8" s="57"/>
      <c r="R8" s="94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1"/>
        <v>0</v>
      </c>
      <c r="Q9" s="57"/>
      <c r="R9" s="95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1"/>
        <v>0</v>
      </c>
      <c r="Q10" s="57"/>
      <c r="R10" s="95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1"/>
        <v>0</v>
      </c>
      <c r="Q11" s="60"/>
      <c r="R11" s="93">
        <f>'BW 15-16'!R11</f>
        <v>0</v>
      </c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1"/>
        <v>0</v>
      </c>
      <c r="Q12" s="57"/>
      <c r="R12" s="94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1"/>
        <v>0</v>
      </c>
      <c r="Q13" s="57"/>
      <c r="R13" s="95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1"/>
        <v>0</v>
      </c>
      <c r="R14" s="95"/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1"/>
        <v>0</v>
      </c>
      <c r="R15" s="95"/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1"/>
        <v>0</v>
      </c>
      <c r="Q16" s="60"/>
      <c r="R16" s="93">
        <f>'BW 15-16'!R16</f>
        <v>0</v>
      </c>
      <c r="S16" s="60"/>
      <c r="T16" s="60"/>
    </row>
    <row r="17" spans="1:20" x14ac:dyDescent="0.2">
      <c r="A17" s="61" t="s">
        <v>1</v>
      </c>
      <c r="B17" s="54">
        <f>SUM(B5:B16)</f>
        <v>0</v>
      </c>
      <c r="C17" s="54">
        <f t="shared" ref="C17:O17" si="2">SUM(C5:C16)</f>
        <v>0</v>
      </c>
      <c r="D17" s="54">
        <f t="shared" si="2"/>
        <v>0</v>
      </c>
      <c r="E17" s="54">
        <f t="shared" si="2"/>
        <v>0</v>
      </c>
      <c r="F17" s="54">
        <f t="shared" si="2"/>
        <v>0</v>
      </c>
      <c r="G17" s="54">
        <f t="shared" si="2"/>
        <v>0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0</v>
      </c>
      <c r="N17" s="54">
        <f t="shared" si="2"/>
        <v>0</v>
      </c>
      <c r="O17" s="54">
        <f t="shared" si="2"/>
        <v>0</v>
      </c>
      <c r="P17" s="54">
        <f t="shared" si="1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1:20" ht="18" x14ac:dyDescent="0.25">
      <c r="B19" s="45" t="s">
        <v>39</v>
      </c>
      <c r="D19" s="46">
        <f>E3+1</f>
        <v>44424</v>
      </c>
      <c r="E19" s="46">
        <f>D19+13</f>
        <v>44437</v>
      </c>
      <c r="M19" s="63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f>DAY(D19)</f>
        <v>16</v>
      </c>
      <c r="C20" s="66">
        <f>B20+1</f>
        <v>17</v>
      </c>
      <c r="D20" s="66">
        <f t="shared" ref="D20:N20" si="3">C20+1</f>
        <v>18</v>
      </c>
      <c r="E20" s="66">
        <f t="shared" si="3"/>
        <v>19</v>
      </c>
      <c r="F20" s="66">
        <f t="shared" si="3"/>
        <v>20</v>
      </c>
      <c r="G20" s="66">
        <f t="shared" si="3"/>
        <v>21</v>
      </c>
      <c r="H20" s="66">
        <f t="shared" si="3"/>
        <v>22</v>
      </c>
      <c r="I20" s="66">
        <f t="shared" si="3"/>
        <v>23</v>
      </c>
      <c r="J20" s="66">
        <f t="shared" si="3"/>
        <v>24</v>
      </c>
      <c r="K20" s="66">
        <f t="shared" si="3"/>
        <v>25</v>
      </c>
      <c r="L20" s="66">
        <f t="shared" si="3"/>
        <v>26</v>
      </c>
      <c r="M20" s="66">
        <f t="shared" si="3"/>
        <v>27</v>
      </c>
      <c r="N20" s="66">
        <f t="shared" si="3"/>
        <v>28</v>
      </c>
      <c r="O20" s="66">
        <f>DAY(E19)</f>
        <v>29</v>
      </c>
      <c r="P20" s="66" t="s">
        <v>45</v>
      </c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15-16'!S21</f>
        <v>0</v>
      </c>
      <c r="T21" s="53"/>
    </row>
    <row r="22" spans="1:20" x14ac:dyDescent="0.2">
      <c r="A22" s="52" t="str">
        <f t="shared" ref="A22:A32" si="4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ref="P22:P32" si="5">SUM(B22:O22)</f>
        <v>0</v>
      </c>
      <c r="R22" s="68">
        <f t="shared" ref="R22:R33" si="6">+P6+P22</f>
        <v>0</v>
      </c>
      <c r="S22" s="68">
        <f>+R22+'BW 15-16'!S22</f>
        <v>0</v>
      </c>
      <c r="T22" s="69" t="s">
        <v>28</v>
      </c>
    </row>
    <row r="23" spans="1:20" x14ac:dyDescent="0.2">
      <c r="A23" s="52" t="str">
        <f t="shared" si="4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5"/>
        <v>0</v>
      </c>
      <c r="R23" s="68">
        <f t="shared" si="6"/>
        <v>0</v>
      </c>
      <c r="S23" s="68">
        <f>+R23+'BW 15-16'!S23</f>
        <v>0</v>
      </c>
      <c r="T23" s="69" t="s">
        <v>29</v>
      </c>
    </row>
    <row r="24" spans="1:20" x14ac:dyDescent="0.2">
      <c r="A24" s="52" t="str">
        <f t="shared" si="4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5"/>
        <v>0</v>
      </c>
      <c r="R24" s="68">
        <f t="shared" si="6"/>
        <v>0</v>
      </c>
      <c r="S24" s="68">
        <f>+R24+'BW 15-16'!S24</f>
        <v>0</v>
      </c>
      <c r="T24" s="69" t="s">
        <v>30</v>
      </c>
    </row>
    <row r="25" spans="1:20" x14ac:dyDescent="0.2">
      <c r="A25" s="52" t="str">
        <f t="shared" si="4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5"/>
        <v>0</v>
      </c>
      <c r="R25" s="68">
        <f t="shared" si="6"/>
        <v>0</v>
      </c>
      <c r="S25" s="68">
        <f>+R25+'BW 15-16'!S25</f>
        <v>0</v>
      </c>
      <c r="T25" s="69" t="s">
        <v>31</v>
      </c>
    </row>
    <row r="26" spans="1:20" x14ac:dyDescent="0.2">
      <c r="A26" s="52" t="str">
        <f t="shared" si="4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5"/>
        <v>0</v>
      </c>
      <c r="R26" s="68">
        <f t="shared" si="6"/>
        <v>0</v>
      </c>
      <c r="S26" s="68">
        <f>+R26+'BW 15-16'!S26</f>
        <v>0</v>
      </c>
      <c r="T26" s="69" t="s">
        <v>42</v>
      </c>
    </row>
    <row r="27" spans="1:20" x14ac:dyDescent="0.2">
      <c r="A27" s="52" t="str">
        <f t="shared" si="4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5"/>
        <v>0</v>
      </c>
      <c r="R27" s="68">
        <f t="shared" si="6"/>
        <v>0</v>
      </c>
      <c r="S27" s="68">
        <f>+R27+'BW 15-16'!S27</f>
        <v>0</v>
      </c>
      <c r="T27" s="69" t="s">
        <v>32</v>
      </c>
    </row>
    <row r="28" spans="1:20" x14ac:dyDescent="0.2">
      <c r="A28" s="52" t="str">
        <f t="shared" si="4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5"/>
        <v>0</v>
      </c>
      <c r="R28" s="68">
        <f t="shared" si="6"/>
        <v>0</v>
      </c>
      <c r="S28" s="68">
        <f>+R28+'BW 15-16'!S28</f>
        <v>0</v>
      </c>
      <c r="T28" s="53"/>
    </row>
    <row r="29" spans="1:20" x14ac:dyDescent="0.2">
      <c r="A29" s="52" t="str">
        <f t="shared" si="4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5"/>
        <v>0</v>
      </c>
      <c r="R29" s="68">
        <f t="shared" si="6"/>
        <v>0</v>
      </c>
      <c r="S29" s="68">
        <f>+R29+'BW 15-16'!S29</f>
        <v>0</v>
      </c>
      <c r="T29" s="53"/>
    </row>
    <row r="30" spans="1:20" x14ac:dyDescent="0.2">
      <c r="A30" s="52" t="str">
        <f t="shared" si="4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5"/>
        <v>0</v>
      </c>
      <c r="R30" s="68">
        <f t="shared" si="6"/>
        <v>0</v>
      </c>
      <c r="S30" s="68">
        <f>+R30+'BW 15-16'!S30</f>
        <v>0</v>
      </c>
      <c r="T30" s="53"/>
    </row>
    <row r="31" spans="1:20" x14ac:dyDescent="0.2">
      <c r="A31" s="52" t="str">
        <f t="shared" si="4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5"/>
        <v>0</v>
      </c>
      <c r="R31" s="68">
        <f t="shared" si="6"/>
        <v>0</v>
      </c>
      <c r="S31" s="68">
        <f>+R31+'BW 15-16'!S31</f>
        <v>0</v>
      </c>
      <c r="T31" s="69" t="s">
        <v>13</v>
      </c>
    </row>
    <row r="32" spans="1:20" x14ac:dyDescent="0.2">
      <c r="A32" s="52" t="str">
        <f t="shared" si="4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5"/>
        <v>0</v>
      </c>
      <c r="R32" s="68">
        <f t="shared" si="6"/>
        <v>0</v>
      </c>
      <c r="S32" s="68">
        <f>+R32+'BW 15-16'!S32</f>
        <v>0</v>
      </c>
      <c r="T32" s="53"/>
    </row>
    <row r="33" spans="1:20" x14ac:dyDescent="0.2">
      <c r="A33" s="61" t="s">
        <v>1</v>
      </c>
      <c r="B33" s="54">
        <f t="shared" ref="B33:O33" si="7">SUM(B21:B32)</f>
        <v>0</v>
      </c>
      <c r="C33" s="54">
        <f t="shared" si="7"/>
        <v>0</v>
      </c>
      <c r="D33" s="54">
        <f t="shared" si="7"/>
        <v>0</v>
      </c>
      <c r="E33" s="54">
        <f t="shared" si="7"/>
        <v>0</v>
      </c>
      <c r="F33" s="54">
        <f t="shared" si="7"/>
        <v>0</v>
      </c>
      <c r="G33" s="54">
        <f t="shared" si="7"/>
        <v>0</v>
      </c>
      <c r="H33" s="54">
        <f t="shared" si="7"/>
        <v>0</v>
      </c>
      <c r="I33" s="54">
        <f t="shared" si="7"/>
        <v>0</v>
      </c>
      <c r="J33" s="54">
        <f t="shared" si="7"/>
        <v>0</v>
      </c>
      <c r="K33" s="54">
        <f t="shared" si="7"/>
        <v>0</v>
      </c>
      <c r="L33" s="54">
        <f t="shared" si="7"/>
        <v>0</v>
      </c>
      <c r="M33" s="54">
        <f t="shared" si="7"/>
        <v>0</v>
      </c>
      <c r="N33" s="54">
        <f t="shared" si="7"/>
        <v>0</v>
      </c>
      <c r="O33" s="54">
        <f t="shared" si="7"/>
        <v>0</v>
      </c>
      <c r="P33" s="54">
        <f>SUM(P21:P32)</f>
        <v>0</v>
      </c>
      <c r="R33" s="68">
        <f t="shared" si="6"/>
        <v>0</v>
      </c>
      <c r="S33" s="68">
        <f>+R33+'BW 15-16'!S33</f>
        <v>0</v>
      </c>
      <c r="T33" s="53"/>
    </row>
    <row r="34" spans="1:20" x14ac:dyDescent="0.2">
      <c r="L34" s="71" t="s">
        <v>21</v>
      </c>
      <c r="M34" s="63"/>
      <c r="P34" s="64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70"/>
      <c r="O42" s="70"/>
      <c r="P42" s="70"/>
      <c r="Q42" s="70"/>
      <c r="R42" s="7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protectedRanges>
    <protectedRange sqref="B5:O16 B21:O32 Q7:T7 Q11:T11 Q16:T16 L37:R37" name="Range1"/>
    <protectedRange sqref="B36:K40 D35:K36 A36:A37 A39:A40" name="Range1_1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7"/>
  <sheetViews>
    <sheetView zoomScaleNormal="100" workbookViewId="0">
      <selection activeCell="H9" sqref="H9"/>
    </sheetView>
  </sheetViews>
  <sheetFormatPr defaultRowHeight="12.75" x14ac:dyDescent="0.2"/>
  <cols>
    <col min="1" max="1" width="24" style="44" customWidth="1"/>
    <col min="2" max="5" width="9.140625" style="44"/>
    <col min="6" max="6" width="9.5703125" style="44" customWidth="1"/>
    <col min="7" max="17" width="9.140625" style="44"/>
    <col min="18" max="18" width="10.140625" style="44" customWidth="1"/>
    <col min="19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20" ht="23.25" x14ac:dyDescent="0.35">
      <c r="A3" s="45"/>
      <c r="B3" s="45" t="s">
        <v>43</v>
      </c>
      <c r="C3" s="45"/>
      <c r="D3" s="46">
        <f>'BW 17-18'!E19+1</f>
        <v>44438</v>
      </c>
      <c r="E3" s="46">
        <f>D3+13</f>
        <v>44451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1:20" ht="18" x14ac:dyDescent="0.25">
      <c r="B4" s="49">
        <f>DAY(D3)</f>
        <v>30</v>
      </c>
      <c r="C4" s="49">
        <f>B4+1</f>
        <v>31</v>
      </c>
      <c r="D4" s="49">
        <v>1</v>
      </c>
      <c r="E4" s="49">
        <f t="shared" ref="E4:N4" si="0">D4+1</f>
        <v>2</v>
      </c>
      <c r="F4" s="49">
        <f t="shared" si="0"/>
        <v>3</v>
      </c>
      <c r="G4" s="49">
        <f t="shared" si="0"/>
        <v>4</v>
      </c>
      <c r="H4" s="49">
        <f t="shared" si="0"/>
        <v>5</v>
      </c>
      <c r="I4" s="49">
        <f t="shared" si="0"/>
        <v>6</v>
      </c>
      <c r="J4" s="49">
        <f t="shared" si="0"/>
        <v>7</v>
      </c>
      <c r="K4" s="49">
        <f t="shared" si="0"/>
        <v>8</v>
      </c>
      <c r="L4" s="49">
        <f t="shared" si="0"/>
        <v>9</v>
      </c>
      <c r="M4" s="49">
        <f t="shared" si="0"/>
        <v>10</v>
      </c>
      <c r="N4" s="49">
        <f t="shared" si="0"/>
        <v>11</v>
      </c>
      <c r="O4" s="98">
        <f>DAY(E3)</f>
        <v>12</v>
      </c>
      <c r="P4" s="49" t="s">
        <v>45</v>
      </c>
      <c r="Q4" s="45" t="s">
        <v>35</v>
      </c>
      <c r="R4" s="45"/>
      <c r="S4" s="45" t="str">
        <f>+B3</f>
        <v>BW 19</v>
      </c>
      <c r="T4" s="45" t="str">
        <f>+B19</f>
        <v>BW 20</v>
      </c>
    </row>
    <row r="5" spans="1:20" x14ac:dyDescent="0.2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ref="P6:P17" si="1">SUM(B6:O6)</f>
        <v>0</v>
      </c>
      <c r="Q6" s="57"/>
    </row>
    <row r="7" spans="1:20" ht="12.7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1"/>
        <v>0</v>
      </c>
      <c r="Q7" s="58"/>
      <c r="R7" s="93">
        <f>'BW 15-16'!R7</f>
        <v>0</v>
      </c>
      <c r="S7" s="58"/>
      <c r="T7" s="60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1"/>
        <v>0</v>
      </c>
      <c r="Q8" s="57"/>
      <c r="R8" s="94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1"/>
        <v>0</v>
      </c>
      <c r="Q9" s="57"/>
      <c r="R9" s="95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1"/>
        <v>0</v>
      </c>
      <c r="Q10" s="57"/>
      <c r="R10" s="95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1"/>
        <v>0</v>
      </c>
      <c r="Q11" s="60"/>
      <c r="R11" s="93">
        <f>'BW 15-16'!R11</f>
        <v>0</v>
      </c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1"/>
        <v>0</v>
      </c>
      <c r="Q12" s="57"/>
      <c r="R12" s="94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1"/>
        <v>0</v>
      </c>
      <c r="Q13" s="57"/>
      <c r="R13" s="95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1"/>
        <v>0</v>
      </c>
      <c r="R14" s="95"/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1"/>
        <v>0</v>
      </c>
      <c r="R15" s="95"/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1"/>
        <v>0</v>
      </c>
      <c r="Q16" s="60"/>
      <c r="R16" s="93">
        <f>'BW 15-16'!R16</f>
        <v>0</v>
      </c>
      <c r="S16" s="60"/>
      <c r="T16" s="60"/>
    </row>
    <row r="17" spans="1:20" x14ac:dyDescent="0.2">
      <c r="A17" s="61" t="s">
        <v>1</v>
      </c>
      <c r="B17" s="54">
        <f>SUM(B5:B16)</f>
        <v>0</v>
      </c>
      <c r="C17" s="54">
        <f t="shared" ref="C17:O17" si="2">SUM(C5:C16)</f>
        <v>0</v>
      </c>
      <c r="D17" s="54">
        <f t="shared" si="2"/>
        <v>0</v>
      </c>
      <c r="E17" s="54">
        <f t="shared" si="2"/>
        <v>0</v>
      </c>
      <c r="F17" s="54">
        <f t="shared" si="2"/>
        <v>0</v>
      </c>
      <c r="G17" s="54">
        <f t="shared" si="2"/>
        <v>0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0</v>
      </c>
      <c r="N17" s="54">
        <f t="shared" si="2"/>
        <v>0</v>
      </c>
      <c r="O17" s="54">
        <f t="shared" si="2"/>
        <v>0</v>
      </c>
      <c r="P17" s="54">
        <f t="shared" si="1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1:20" ht="18" x14ac:dyDescent="0.25">
      <c r="B19" s="45" t="s">
        <v>44</v>
      </c>
      <c r="D19" s="46">
        <f>E3+1</f>
        <v>44452</v>
      </c>
      <c r="E19" s="46">
        <f>D19+13</f>
        <v>44465</v>
      </c>
      <c r="M19" s="63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f>DAY(D19)</f>
        <v>13</v>
      </c>
      <c r="C20" s="66">
        <f>B20+1</f>
        <v>14</v>
      </c>
      <c r="D20" s="66">
        <f t="shared" ref="D20:O20" si="3">C20+1</f>
        <v>15</v>
      </c>
      <c r="E20" s="66">
        <f t="shared" si="3"/>
        <v>16</v>
      </c>
      <c r="F20" s="66">
        <f t="shared" si="3"/>
        <v>17</v>
      </c>
      <c r="G20" s="66">
        <f t="shared" si="3"/>
        <v>18</v>
      </c>
      <c r="H20" s="66">
        <f t="shared" si="3"/>
        <v>19</v>
      </c>
      <c r="I20" s="66">
        <f t="shared" si="3"/>
        <v>20</v>
      </c>
      <c r="J20" s="66">
        <f t="shared" si="3"/>
        <v>21</v>
      </c>
      <c r="K20" s="66">
        <f t="shared" si="3"/>
        <v>22</v>
      </c>
      <c r="L20" s="66">
        <f t="shared" si="3"/>
        <v>23</v>
      </c>
      <c r="M20" s="66">
        <f t="shared" si="3"/>
        <v>24</v>
      </c>
      <c r="N20" s="66">
        <f t="shared" si="3"/>
        <v>25</v>
      </c>
      <c r="O20" s="66">
        <f t="shared" si="3"/>
        <v>26</v>
      </c>
      <c r="P20" s="66" t="s">
        <v>45</v>
      </c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17-18'!S21</f>
        <v>0</v>
      </c>
      <c r="T21" s="53"/>
    </row>
    <row r="22" spans="1:20" x14ac:dyDescent="0.2">
      <c r="A22" s="52" t="str">
        <f t="shared" ref="A22:A32" si="4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ref="P22:P32" si="5">SUM(B22:O22)</f>
        <v>0</v>
      </c>
      <c r="R22" s="68">
        <f t="shared" ref="R22:R33" si="6">+P6+P22</f>
        <v>0</v>
      </c>
      <c r="S22" s="68">
        <f>+R22+'BW 17-18'!S22</f>
        <v>0</v>
      </c>
      <c r="T22" s="69" t="s">
        <v>28</v>
      </c>
    </row>
    <row r="23" spans="1:20" x14ac:dyDescent="0.2">
      <c r="A23" s="52" t="str">
        <f t="shared" si="4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5"/>
        <v>0</v>
      </c>
      <c r="R23" s="68">
        <f t="shared" si="6"/>
        <v>0</v>
      </c>
      <c r="S23" s="68">
        <f>+R23+'BW 17-18'!S23</f>
        <v>0</v>
      </c>
      <c r="T23" s="69" t="s">
        <v>29</v>
      </c>
    </row>
    <row r="24" spans="1:20" x14ac:dyDescent="0.2">
      <c r="A24" s="52" t="str">
        <f t="shared" si="4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5"/>
        <v>0</v>
      </c>
      <c r="R24" s="68">
        <f t="shared" si="6"/>
        <v>0</v>
      </c>
      <c r="S24" s="68">
        <f>+R24+'BW 17-18'!S24</f>
        <v>0</v>
      </c>
      <c r="T24" s="69" t="s">
        <v>30</v>
      </c>
    </row>
    <row r="25" spans="1:20" x14ac:dyDescent="0.2">
      <c r="A25" s="52" t="str">
        <f t="shared" si="4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5"/>
        <v>0</v>
      </c>
      <c r="R25" s="68">
        <f t="shared" si="6"/>
        <v>0</v>
      </c>
      <c r="S25" s="68">
        <f>+R25+'BW 17-18'!S25</f>
        <v>0</v>
      </c>
      <c r="T25" s="69" t="s">
        <v>31</v>
      </c>
    </row>
    <row r="26" spans="1:20" x14ac:dyDescent="0.2">
      <c r="A26" s="52" t="str">
        <f t="shared" si="4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5"/>
        <v>0</v>
      </c>
      <c r="R26" s="68">
        <f t="shared" si="6"/>
        <v>0</v>
      </c>
      <c r="S26" s="68">
        <f>+R26+'BW 17-18'!S26</f>
        <v>0</v>
      </c>
      <c r="T26" s="69" t="s">
        <v>42</v>
      </c>
    </row>
    <row r="27" spans="1:20" x14ac:dyDescent="0.2">
      <c r="A27" s="52" t="str">
        <f t="shared" si="4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5"/>
        <v>0</v>
      </c>
      <c r="R27" s="68">
        <f t="shared" si="6"/>
        <v>0</v>
      </c>
      <c r="S27" s="68">
        <f>+R27+'BW 17-18'!S27</f>
        <v>0</v>
      </c>
      <c r="T27" s="69" t="s">
        <v>32</v>
      </c>
    </row>
    <row r="28" spans="1:20" x14ac:dyDescent="0.2">
      <c r="A28" s="52" t="str">
        <f t="shared" si="4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5"/>
        <v>0</v>
      </c>
      <c r="R28" s="68">
        <f t="shared" si="6"/>
        <v>0</v>
      </c>
      <c r="S28" s="68">
        <f>+R28+'BW 17-18'!S28</f>
        <v>0</v>
      </c>
      <c r="T28" s="53"/>
    </row>
    <row r="29" spans="1:20" x14ac:dyDescent="0.2">
      <c r="A29" s="52" t="str">
        <f t="shared" si="4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5"/>
        <v>0</v>
      </c>
      <c r="R29" s="68">
        <f t="shared" si="6"/>
        <v>0</v>
      </c>
      <c r="S29" s="68">
        <f>+R29+'BW 17-18'!S29</f>
        <v>0</v>
      </c>
      <c r="T29" s="53"/>
    </row>
    <row r="30" spans="1:20" x14ac:dyDescent="0.2">
      <c r="A30" s="52" t="str">
        <f t="shared" si="4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5"/>
        <v>0</v>
      </c>
      <c r="R30" s="68">
        <f t="shared" si="6"/>
        <v>0</v>
      </c>
      <c r="S30" s="68">
        <f>+R30+'BW 17-18'!S30</f>
        <v>0</v>
      </c>
      <c r="T30" s="53"/>
    </row>
    <row r="31" spans="1:20" x14ac:dyDescent="0.2">
      <c r="A31" s="52" t="str">
        <f t="shared" si="4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5"/>
        <v>0</v>
      </c>
      <c r="R31" s="68">
        <f t="shared" si="6"/>
        <v>0</v>
      </c>
      <c r="S31" s="68">
        <f>+R31+'BW 17-18'!S31</f>
        <v>0</v>
      </c>
      <c r="T31" s="69" t="s">
        <v>13</v>
      </c>
    </row>
    <row r="32" spans="1:20" x14ac:dyDescent="0.2">
      <c r="A32" s="52" t="str">
        <f t="shared" si="4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5"/>
        <v>0</v>
      </c>
      <c r="R32" s="68">
        <f t="shared" si="6"/>
        <v>0</v>
      </c>
      <c r="S32" s="68">
        <f>+R32+'BW 17-18'!S32</f>
        <v>0</v>
      </c>
      <c r="T32" s="53"/>
    </row>
    <row r="33" spans="1:20" x14ac:dyDescent="0.2">
      <c r="A33" s="61" t="s">
        <v>1</v>
      </c>
      <c r="B33" s="54">
        <f t="shared" ref="B33:O33" si="7">SUM(B21:B32)</f>
        <v>0</v>
      </c>
      <c r="C33" s="54">
        <f t="shared" si="7"/>
        <v>0</v>
      </c>
      <c r="D33" s="54">
        <f t="shared" si="7"/>
        <v>0</v>
      </c>
      <c r="E33" s="54">
        <f t="shared" si="7"/>
        <v>0</v>
      </c>
      <c r="F33" s="54">
        <f t="shared" si="7"/>
        <v>0</v>
      </c>
      <c r="G33" s="54">
        <f t="shared" si="7"/>
        <v>0</v>
      </c>
      <c r="H33" s="54">
        <f t="shared" si="7"/>
        <v>0</v>
      </c>
      <c r="I33" s="54">
        <f t="shared" si="7"/>
        <v>0</v>
      </c>
      <c r="J33" s="54">
        <f t="shared" si="7"/>
        <v>0</v>
      </c>
      <c r="K33" s="54">
        <f t="shared" si="7"/>
        <v>0</v>
      </c>
      <c r="L33" s="54">
        <f t="shared" si="7"/>
        <v>0</v>
      </c>
      <c r="M33" s="54">
        <f t="shared" si="7"/>
        <v>0</v>
      </c>
      <c r="N33" s="54">
        <f t="shared" si="7"/>
        <v>0</v>
      </c>
      <c r="O33" s="54">
        <f t="shared" si="7"/>
        <v>0</v>
      </c>
      <c r="P33" s="54">
        <f>SUM(P21:P32)</f>
        <v>0</v>
      </c>
      <c r="R33" s="68">
        <f t="shared" si="6"/>
        <v>0</v>
      </c>
      <c r="S33" s="68">
        <f>+R33+'BW 17-18'!S33</f>
        <v>0</v>
      </c>
      <c r="T33" s="53"/>
    </row>
    <row r="34" spans="1:20" x14ac:dyDescent="0.2">
      <c r="L34" s="71" t="s">
        <v>21</v>
      </c>
      <c r="M34" s="63"/>
      <c r="P34" s="64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protectedRanges>
    <protectedRange sqref="B5:O16 B21:O32 L37:R37 Q16:T16 Q11:T11 Q7:T7 B36:K40 D35:K36 A36:A37 A39:A40" name="Range1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zoomScaleNormal="100" workbookViewId="0">
      <selection activeCell="H9" sqref="H9"/>
    </sheetView>
  </sheetViews>
  <sheetFormatPr defaultRowHeight="12.75" x14ac:dyDescent="0.2"/>
  <cols>
    <col min="1" max="1" width="23.7109375" customWidth="1"/>
    <col min="4" max="4" width="10.42578125" customWidth="1"/>
    <col min="5" max="5" width="10.5703125" customWidth="1"/>
    <col min="6" max="6" width="10.28515625" customWidth="1"/>
    <col min="18" max="18" width="10" customWidth="1"/>
  </cols>
  <sheetData>
    <row r="1" spans="1:20" ht="23.25" x14ac:dyDescent="0.35">
      <c r="A1" s="21" t="s">
        <v>5</v>
      </c>
      <c r="B1" s="21"/>
      <c r="C1" s="21"/>
      <c r="D1" s="21"/>
      <c r="E1" s="21"/>
      <c r="F1" s="21"/>
      <c r="G1" s="21" t="s">
        <v>70</v>
      </c>
      <c r="H1" s="21"/>
      <c r="I1" s="21"/>
      <c r="J1" s="21"/>
      <c r="K1" s="21"/>
      <c r="L1" s="21"/>
      <c r="M1" s="22"/>
      <c r="N1" s="21"/>
      <c r="O1" s="21"/>
      <c r="P1" s="21"/>
      <c r="Q1" s="21"/>
      <c r="R1" s="30"/>
      <c r="S1" s="31"/>
      <c r="T1" s="21"/>
    </row>
    <row r="2" spans="1:20" ht="23.25" x14ac:dyDescent="0.35">
      <c r="A2" s="21"/>
      <c r="B2" s="21"/>
      <c r="C2" s="21"/>
      <c r="D2" s="21" t="s">
        <v>13</v>
      </c>
      <c r="E2" s="21"/>
      <c r="F2" s="21"/>
      <c r="G2" s="21"/>
      <c r="H2" s="21"/>
      <c r="I2" s="21"/>
      <c r="J2" s="21"/>
      <c r="K2" s="21"/>
      <c r="L2" s="21"/>
      <c r="M2" s="22"/>
      <c r="N2" s="21"/>
      <c r="O2" s="21"/>
      <c r="P2" s="21"/>
      <c r="Q2" s="30"/>
      <c r="R2" s="31"/>
    </row>
    <row r="3" spans="1:20" ht="23.25" x14ac:dyDescent="0.35">
      <c r="A3" s="12"/>
      <c r="B3" s="12" t="s">
        <v>47</v>
      </c>
      <c r="C3" s="12"/>
      <c r="D3" s="37">
        <f>'BW 19-20'!E19+1</f>
        <v>44466</v>
      </c>
      <c r="E3" s="37">
        <f>D3+13</f>
        <v>44479</v>
      </c>
      <c r="F3" s="12"/>
      <c r="G3" s="12"/>
      <c r="H3" s="12"/>
      <c r="I3" s="12"/>
      <c r="J3" s="12"/>
      <c r="K3" s="12"/>
      <c r="L3" s="12"/>
      <c r="M3" s="13"/>
      <c r="N3" s="12"/>
      <c r="O3" s="12"/>
      <c r="P3" s="21"/>
      <c r="Q3" s="30"/>
      <c r="R3" s="31"/>
    </row>
    <row r="4" spans="1:20" ht="18" x14ac:dyDescent="0.25">
      <c r="B4" s="36">
        <v>27</v>
      </c>
      <c r="C4" s="36">
        <v>28</v>
      </c>
      <c r="D4" s="36">
        <v>29</v>
      </c>
      <c r="E4" s="36">
        <v>30</v>
      </c>
      <c r="F4" s="36">
        <v>1</v>
      </c>
      <c r="G4" s="36">
        <v>2</v>
      </c>
      <c r="H4" s="36">
        <v>3</v>
      </c>
      <c r="I4" s="36">
        <v>4</v>
      </c>
      <c r="J4" s="36">
        <v>5</v>
      </c>
      <c r="K4" s="36">
        <v>6</v>
      </c>
      <c r="L4" s="36">
        <v>7</v>
      </c>
      <c r="M4" s="36">
        <v>8</v>
      </c>
      <c r="N4" s="36">
        <v>9</v>
      </c>
      <c r="O4" s="36">
        <v>10</v>
      </c>
      <c r="P4" s="36" t="s">
        <v>45</v>
      </c>
      <c r="Q4" s="12" t="s">
        <v>35</v>
      </c>
      <c r="R4" s="12"/>
      <c r="S4" s="12" t="str">
        <f>+B3</f>
        <v>BW 21</v>
      </c>
      <c r="T4" s="12" t="str">
        <f>+B19</f>
        <v>BW 22</v>
      </c>
    </row>
    <row r="5" spans="1:20" x14ac:dyDescent="0.2">
      <c r="A5" s="18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1">
        <f>SUM(B5:O5)</f>
        <v>0</v>
      </c>
      <c r="Q5" s="33"/>
      <c r="R5" s="19"/>
      <c r="S5" s="33"/>
    </row>
    <row r="6" spans="1:20" x14ac:dyDescent="0.2">
      <c r="A6" s="18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1">
        <f t="shared" ref="P6:P17" si="0">SUM(B6:O6)</f>
        <v>0</v>
      </c>
      <c r="Q6" s="2"/>
    </row>
    <row r="7" spans="1:20" ht="12.75" customHeight="1" x14ac:dyDescent="0.25">
      <c r="A7" s="18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1">
        <f t="shared" si="0"/>
        <v>0</v>
      </c>
      <c r="Q7" s="20"/>
      <c r="R7" s="93">
        <f>'BW 15-16'!R7</f>
        <v>0</v>
      </c>
      <c r="S7" s="20"/>
      <c r="T7" s="7"/>
    </row>
    <row r="8" spans="1:20" x14ac:dyDescent="0.2">
      <c r="A8" s="18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11">
        <f t="shared" si="0"/>
        <v>0</v>
      </c>
      <c r="Q8" s="2"/>
      <c r="R8" s="96" t="s">
        <v>22</v>
      </c>
    </row>
    <row r="9" spans="1:20" x14ac:dyDescent="0.2">
      <c r="A9" s="18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1">
        <f t="shared" si="0"/>
        <v>0</v>
      </c>
      <c r="Q9" s="2"/>
      <c r="R9" s="97"/>
    </row>
    <row r="10" spans="1:20" x14ac:dyDescent="0.2">
      <c r="A10" s="18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1">
        <f t="shared" si="0"/>
        <v>0</v>
      </c>
      <c r="Q10" s="2"/>
      <c r="R10" s="97"/>
    </row>
    <row r="11" spans="1:20" x14ac:dyDescent="0.2">
      <c r="A11" s="18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1">
        <f t="shared" si="0"/>
        <v>0</v>
      </c>
      <c r="Q11" s="7"/>
      <c r="R11" s="93">
        <f>'BW 15-16'!R11</f>
        <v>0</v>
      </c>
      <c r="S11" s="7"/>
      <c r="T11" s="7"/>
    </row>
    <row r="12" spans="1:20" x14ac:dyDescent="0.2">
      <c r="A12" s="18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1">
        <f t="shared" si="0"/>
        <v>0</v>
      </c>
      <c r="Q12" s="2"/>
      <c r="R12" s="96" t="s">
        <v>4</v>
      </c>
    </row>
    <row r="13" spans="1:20" x14ac:dyDescent="0.2">
      <c r="A13" s="18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11">
        <f t="shared" si="0"/>
        <v>0</v>
      </c>
      <c r="Q13" s="2"/>
      <c r="R13" s="97"/>
    </row>
    <row r="14" spans="1:20" x14ac:dyDescent="0.2">
      <c r="A14" s="18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1">
        <f t="shared" si="0"/>
        <v>0</v>
      </c>
      <c r="R14" s="97"/>
    </row>
    <row r="15" spans="1:20" x14ac:dyDescent="0.2">
      <c r="A15" s="18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11">
        <f t="shared" si="0"/>
        <v>0</v>
      </c>
      <c r="R15" s="97"/>
    </row>
    <row r="16" spans="1:20" x14ac:dyDescent="0.2">
      <c r="A16" s="18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11">
        <f t="shared" si="0"/>
        <v>0</v>
      </c>
      <c r="Q16" s="7"/>
      <c r="R16" s="93">
        <f>'BW 15-16'!R16</f>
        <v>0</v>
      </c>
      <c r="S16" s="7"/>
      <c r="T16" s="7"/>
    </row>
    <row r="17" spans="1:20" x14ac:dyDescent="0.2">
      <c r="A17" s="26" t="s">
        <v>1</v>
      </c>
      <c r="B17" s="11">
        <f>SUM(B5:B16)</f>
        <v>0</v>
      </c>
      <c r="C17" s="11">
        <f t="shared" ref="C17:O17" si="1">SUM(C5:C16)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si="0"/>
        <v>0</v>
      </c>
      <c r="Q17" s="2"/>
      <c r="R17" s="17" t="s">
        <v>3</v>
      </c>
    </row>
    <row r="18" spans="1:20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f>SUM(B17:O17)</f>
        <v>0</v>
      </c>
      <c r="Q18" t="s">
        <v>46</v>
      </c>
      <c r="R18" s="18" t="s">
        <v>13</v>
      </c>
    </row>
    <row r="19" spans="1:20" ht="18" x14ac:dyDescent="0.25">
      <c r="B19" s="12" t="s">
        <v>48</v>
      </c>
      <c r="D19" s="37">
        <f>E3+1</f>
        <v>44480</v>
      </c>
      <c r="E19" s="37">
        <f>D19+13</f>
        <v>44493</v>
      </c>
      <c r="M19" s="1"/>
      <c r="R19" s="32" t="s">
        <v>71</v>
      </c>
      <c r="S19" s="32" t="s">
        <v>19</v>
      </c>
      <c r="T19" s="32" t="s">
        <v>33</v>
      </c>
    </row>
    <row r="20" spans="1:20" x14ac:dyDescent="0.2">
      <c r="B20" s="35">
        <v>11</v>
      </c>
      <c r="C20" s="35">
        <v>12</v>
      </c>
      <c r="D20" s="35">
        <v>13</v>
      </c>
      <c r="E20" s="35">
        <v>14</v>
      </c>
      <c r="F20" s="35">
        <v>15</v>
      </c>
      <c r="G20" s="35">
        <v>16</v>
      </c>
      <c r="H20" s="35">
        <v>17</v>
      </c>
      <c r="I20" s="35">
        <v>18</v>
      </c>
      <c r="J20" s="35">
        <v>19</v>
      </c>
      <c r="K20" s="35">
        <v>20</v>
      </c>
      <c r="L20" s="35">
        <v>21</v>
      </c>
      <c r="M20" s="35">
        <v>22</v>
      </c>
      <c r="N20" s="35">
        <v>23</v>
      </c>
      <c r="O20" s="35">
        <v>24</v>
      </c>
      <c r="P20" s="35" t="s">
        <v>45</v>
      </c>
      <c r="R20" s="32" t="s">
        <v>2</v>
      </c>
      <c r="S20" s="32" t="s">
        <v>2</v>
      </c>
      <c r="T20" s="32" t="s">
        <v>75</v>
      </c>
    </row>
    <row r="21" spans="1:20" x14ac:dyDescent="0.2">
      <c r="A21" s="18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1">
        <f>SUM(B21:O21)</f>
        <v>0</v>
      </c>
      <c r="R21" s="34">
        <f>+P5+P21</f>
        <v>0</v>
      </c>
      <c r="S21" s="34">
        <f>+R21+'BW 19-20'!S21</f>
        <v>0</v>
      </c>
      <c r="T21" s="6"/>
    </row>
    <row r="22" spans="1:20" x14ac:dyDescent="0.2">
      <c r="A22" s="18" t="str">
        <f t="shared" ref="A22:A32" si="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11">
        <f t="shared" ref="P22:P32" si="3">SUM(B22:O22)</f>
        <v>0</v>
      </c>
      <c r="R22" s="34">
        <f t="shared" ref="R22:R33" si="4">+P6+P22</f>
        <v>0</v>
      </c>
      <c r="S22" s="34">
        <f>+R22+'BW 19-20'!S22</f>
        <v>0</v>
      </c>
      <c r="T22" s="16" t="s">
        <v>28</v>
      </c>
    </row>
    <row r="23" spans="1:20" x14ac:dyDescent="0.2">
      <c r="A23" s="18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11">
        <f t="shared" si="3"/>
        <v>0</v>
      </c>
      <c r="R23" s="34">
        <f t="shared" si="4"/>
        <v>0</v>
      </c>
      <c r="S23" s="34">
        <f>+R23+'BW 19-20'!S23</f>
        <v>0</v>
      </c>
      <c r="T23" s="16" t="s">
        <v>29</v>
      </c>
    </row>
    <row r="24" spans="1:20" x14ac:dyDescent="0.2">
      <c r="A24" s="18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11">
        <f t="shared" si="3"/>
        <v>0</v>
      </c>
      <c r="R24" s="34">
        <f t="shared" si="4"/>
        <v>0</v>
      </c>
      <c r="S24" s="34">
        <f>+R24+'BW 19-20'!S24</f>
        <v>0</v>
      </c>
      <c r="T24" s="16" t="s">
        <v>30</v>
      </c>
    </row>
    <row r="25" spans="1:20" x14ac:dyDescent="0.2">
      <c r="A25" s="18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1">
        <f t="shared" si="3"/>
        <v>0</v>
      </c>
      <c r="R25" s="34">
        <f t="shared" si="4"/>
        <v>0</v>
      </c>
      <c r="S25" s="34">
        <f>+R25+'BW 19-20'!S25</f>
        <v>0</v>
      </c>
      <c r="T25" s="16" t="s">
        <v>31</v>
      </c>
    </row>
    <row r="26" spans="1:20" x14ac:dyDescent="0.2">
      <c r="A26" s="18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11">
        <f t="shared" si="3"/>
        <v>0</v>
      </c>
      <c r="R26" s="34">
        <f t="shared" si="4"/>
        <v>0</v>
      </c>
      <c r="S26" s="34">
        <f>+R26+'BW 19-20'!S26</f>
        <v>0</v>
      </c>
      <c r="T26" s="16" t="s">
        <v>42</v>
      </c>
    </row>
    <row r="27" spans="1:20" x14ac:dyDescent="0.2">
      <c r="A27" s="18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1">
        <f t="shared" si="3"/>
        <v>0</v>
      </c>
      <c r="R27" s="34">
        <f t="shared" si="4"/>
        <v>0</v>
      </c>
      <c r="S27" s="34">
        <f>+R27+'BW 19-20'!S27</f>
        <v>0</v>
      </c>
      <c r="T27" s="16" t="s">
        <v>32</v>
      </c>
    </row>
    <row r="28" spans="1:20" x14ac:dyDescent="0.2">
      <c r="A28" s="18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1">
        <f t="shared" si="3"/>
        <v>0</v>
      </c>
      <c r="R28" s="34">
        <f t="shared" si="4"/>
        <v>0</v>
      </c>
      <c r="S28" s="34">
        <f>+R28+'BW 19-20'!S28</f>
        <v>0</v>
      </c>
      <c r="T28" s="6"/>
    </row>
    <row r="29" spans="1:20" x14ac:dyDescent="0.2">
      <c r="A29" s="18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1">
        <f t="shared" si="3"/>
        <v>0</v>
      </c>
      <c r="R29" s="34">
        <f t="shared" si="4"/>
        <v>0</v>
      </c>
      <c r="S29" s="34">
        <f>+R29+'BW 19-20'!S29</f>
        <v>0</v>
      </c>
      <c r="T29" s="6"/>
    </row>
    <row r="30" spans="1:20" x14ac:dyDescent="0.2">
      <c r="A30" s="18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11">
        <f t="shared" si="3"/>
        <v>0</v>
      </c>
      <c r="R30" s="34">
        <f t="shared" si="4"/>
        <v>0</v>
      </c>
      <c r="S30" s="34">
        <f>+R30+'BW 19-20'!S30</f>
        <v>0</v>
      </c>
      <c r="T30" s="6"/>
    </row>
    <row r="31" spans="1:20" x14ac:dyDescent="0.2">
      <c r="A31" s="18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11">
        <f t="shared" si="3"/>
        <v>0</v>
      </c>
      <c r="R31" s="34">
        <f t="shared" si="4"/>
        <v>0</v>
      </c>
      <c r="S31" s="34">
        <f>+R31+'BW 19-20'!S31</f>
        <v>0</v>
      </c>
      <c r="T31" s="16" t="s">
        <v>13</v>
      </c>
    </row>
    <row r="32" spans="1:20" x14ac:dyDescent="0.2">
      <c r="A32" s="18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11">
        <f t="shared" si="3"/>
        <v>0</v>
      </c>
      <c r="R32" s="34">
        <f t="shared" si="4"/>
        <v>0</v>
      </c>
      <c r="S32" s="34">
        <f>+R32+'BW 19-20'!S32</f>
        <v>0</v>
      </c>
      <c r="T32" s="6"/>
    </row>
    <row r="33" spans="1:20" x14ac:dyDescent="0.2">
      <c r="A33" s="26" t="s">
        <v>1</v>
      </c>
      <c r="B33" s="11">
        <f t="shared" ref="B33:O33" si="5">SUM(B21:B32)</f>
        <v>0</v>
      </c>
      <c r="C33" s="11">
        <f t="shared" si="5"/>
        <v>0</v>
      </c>
      <c r="D33" s="11">
        <f t="shared" si="5"/>
        <v>0</v>
      </c>
      <c r="E33" s="11">
        <f t="shared" si="5"/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  <c r="J33" s="11">
        <f t="shared" si="5"/>
        <v>0</v>
      </c>
      <c r="K33" s="11">
        <f t="shared" si="5"/>
        <v>0</v>
      </c>
      <c r="L33" s="11">
        <f t="shared" si="5"/>
        <v>0</v>
      </c>
      <c r="M33" s="11">
        <f t="shared" si="5"/>
        <v>0</v>
      </c>
      <c r="N33" s="11">
        <f t="shared" si="5"/>
        <v>0</v>
      </c>
      <c r="O33" s="11">
        <f t="shared" si="5"/>
        <v>0</v>
      </c>
      <c r="P33" s="11">
        <f>SUM(P21:P32)</f>
        <v>0</v>
      </c>
      <c r="R33" s="34">
        <f t="shared" si="4"/>
        <v>0</v>
      </c>
      <c r="S33" s="34">
        <f>+R33+'BW 19-20'!S33</f>
        <v>0</v>
      </c>
      <c r="T33" s="6"/>
    </row>
    <row r="34" spans="1:20" x14ac:dyDescent="0.2">
      <c r="L34" s="3" t="s">
        <v>21</v>
      </c>
      <c r="M34" s="1"/>
      <c r="P34" s="38">
        <f>SUM(B33:O33)</f>
        <v>0</v>
      </c>
      <c r="Q3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1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1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8"/>
      <c r="M37" s="7"/>
      <c r="N37" s="7"/>
      <c r="O37" s="7"/>
      <c r="P37" s="7"/>
      <c r="Q37" s="7"/>
      <c r="R37" s="7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4"/>
      <c r="M38" s="2"/>
      <c r="N38" s="9" t="s">
        <v>9</v>
      </c>
      <c r="O38" s="2"/>
      <c r="Q38" s="17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1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8"/>
      <c r="M40" s="7"/>
      <c r="N40" s="10"/>
      <c r="O40" s="7"/>
      <c r="P40" s="7"/>
      <c r="Q40" s="7"/>
      <c r="R40" s="7"/>
    </row>
    <row r="41" spans="1:20" ht="15" x14ac:dyDescent="0.2">
      <c r="A41" s="3" t="s">
        <v>73</v>
      </c>
      <c r="B41" s="14"/>
      <c r="C41" s="14"/>
      <c r="D41" s="14"/>
      <c r="E41" s="14"/>
      <c r="F41" s="14"/>
      <c r="G41" s="14"/>
      <c r="H41" s="14"/>
      <c r="I41" s="14"/>
      <c r="J41" s="14"/>
      <c r="K41" s="23"/>
      <c r="L41" s="24"/>
      <c r="M41" s="23"/>
      <c r="N41" s="9" t="s">
        <v>10</v>
      </c>
      <c r="O41" s="5"/>
      <c r="P41" s="5"/>
      <c r="Q41" s="3"/>
      <c r="R41" s="17" t="s">
        <v>16</v>
      </c>
      <c r="S41" s="14"/>
    </row>
    <row r="42" spans="1:20" ht="15.75" x14ac:dyDescent="0.25">
      <c r="A42" s="28" t="s">
        <v>25</v>
      </c>
      <c r="B42" s="29"/>
      <c r="C42" s="15"/>
      <c r="D42" s="15"/>
      <c r="E42" s="15"/>
      <c r="F42" s="14"/>
      <c r="G42" s="14"/>
      <c r="H42" s="14"/>
      <c r="I42" s="14"/>
      <c r="J42" s="14"/>
      <c r="K42" s="23"/>
      <c r="L42" s="23"/>
      <c r="M42" s="24"/>
      <c r="N42" s="23"/>
      <c r="O42" s="23"/>
      <c r="P42" s="23"/>
      <c r="Q42" s="23"/>
      <c r="R42" s="14"/>
      <c r="S42" s="14"/>
    </row>
    <row r="43" spans="1:20" ht="15.75" x14ac:dyDescent="0.25">
      <c r="A43" s="25" t="s">
        <v>23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4"/>
      <c r="O43" s="14"/>
      <c r="P43" s="14"/>
      <c r="Q43" s="14"/>
      <c r="R43" s="14"/>
      <c r="S43" s="14"/>
      <c r="T43" s="14"/>
    </row>
    <row r="44" spans="1:20" ht="15.75" x14ac:dyDescent="0.25">
      <c r="A44" s="25" t="s">
        <v>24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4"/>
      <c r="O44" s="14"/>
      <c r="P44" s="14"/>
      <c r="Q44" s="14"/>
      <c r="R44" s="14"/>
      <c r="S44" s="14"/>
      <c r="T44" s="14"/>
    </row>
    <row r="45" spans="1:20" ht="15.75" x14ac:dyDescent="0.25">
      <c r="A45" s="25" t="s">
        <v>27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4"/>
      <c r="O45" s="14"/>
      <c r="P45" s="14"/>
      <c r="Q45" s="14"/>
      <c r="R45" s="14"/>
      <c r="S45" s="14"/>
      <c r="T45" s="14"/>
    </row>
    <row r="46" spans="1:20" ht="15.75" x14ac:dyDescent="0.25">
      <c r="A46" s="25" t="s">
        <v>26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4"/>
      <c r="O46" s="14"/>
      <c r="P46" s="14"/>
      <c r="Q46" s="14"/>
      <c r="R46" s="14"/>
      <c r="S46" s="14"/>
      <c r="T46" s="14"/>
    </row>
    <row r="47" spans="1:20" ht="15.75" x14ac:dyDescent="0.25">
      <c r="A47" s="25" t="s">
        <v>72</v>
      </c>
      <c r="B47" s="14"/>
      <c r="C47" s="14"/>
      <c r="D47" s="14"/>
      <c r="E47" s="14"/>
      <c r="F47" s="14"/>
      <c r="G47" s="14"/>
      <c r="H47" s="14"/>
      <c r="I47" s="25"/>
      <c r="J47" s="14"/>
      <c r="K47" s="14"/>
      <c r="L47" s="14"/>
      <c r="M47" s="15"/>
      <c r="N47" s="14"/>
      <c r="O47" s="14"/>
      <c r="P47" s="14"/>
      <c r="Q47" s="14"/>
      <c r="R47" s="14"/>
      <c r="S47" s="14"/>
      <c r="T47" s="14"/>
    </row>
  </sheetData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7"/>
  <sheetViews>
    <sheetView zoomScaleNormal="100" workbookViewId="0">
      <selection activeCell="H9" sqref="H9"/>
    </sheetView>
  </sheetViews>
  <sheetFormatPr defaultRowHeight="12.75" x14ac:dyDescent="0.2"/>
  <cols>
    <col min="1" max="1" width="25" style="44" customWidth="1"/>
    <col min="2" max="3" width="9.140625" style="44"/>
    <col min="4" max="4" width="10.5703125" style="44" customWidth="1"/>
    <col min="5" max="5" width="10.28515625" style="44" customWidth="1"/>
    <col min="6" max="6" width="10" style="44" customWidth="1"/>
    <col min="7" max="17" width="9.140625" style="44"/>
    <col min="18" max="18" width="10.140625" style="44" customWidth="1"/>
    <col min="19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20" ht="23.25" x14ac:dyDescent="0.35">
      <c r="A3" s="45"/>
      <c r="B3" s="45" t="s">
        <v>49</v>
      </c>
      <c r="C3" s="45"/>
      <c r="D3" s="46">
        <f>'BW 21-22'!E19+1</f>
        <v>44494</v>
      </c>
      <c r="E3" s="37">
        <f>D3+13</f>
        <v>44507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1:20" ht="18" x14ac:dyDescent="0.25">
      <c r="B4" s="49">
        <v>25</v>
      </c>
      <c r="C4" s="49">
        <v>26</v>
      </c>
      <c r="D4" s="49">
        <v>27</v>
      </c>
      <c r="E4" s="49">
        <v>28</v>
      </c>
      <c r="F4" s="49">
        <v>29</v>
      </c>
      <c r="G4" s="49">
        <v>30</v>
      </c>
      <c r="H4" s="49">
        <v>31</v>
      </c>
      <c r="I4" s="49">
        <v>1</v>
      </c>
      <c r="J4" s="49">
        <v>2</v>
      </c>
      <c r="K4" s="49">
        <v>3</v>
      </c>
      <c r="L4" s="49">
        <v>4</v>
      </c>
      <c r="M4" s="49">
        <v>5</v>
      </c>
      <c r="N4" s="49">
        <v>6</v>
      </c>
      <c r="O4" s="49">
        <v>7</v>
      </c>
      <c r="P4" s="49" t="s">
        <v>45</v>
      </c>
      <c r="Q4" s="45" t="s">
        <v>35</v>
      </c>
      <c r="R4" s="45"/>
      <c r="S4" s="45" t="str">
        <f>+B3</f>
        <v>BW 23</v>
      </c>
      <c r="T4" s="45" t="str">
        <f>+B19</f>
        <v>BW 24</v>
      </c>
    </row>
    <row r="5" spans="1:20" x14ac:dyDescent="0.2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 t="shared" ref="P5:P17" si="0">SUM(B5:O5)</f>
        <v>0</v>
      </c>
      <c r="Q5" s="50"/>
      <c r="R5" s="51"/>
      <c r="S5" s="50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si="0"/>
        <v>0</v>
      </c>
      <c r="Q6" s="57"/>
    </row>
    <row r="7" spans="1:20" ht="12.7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3">
        <f>'BW 15-16'!R7</f>
        <v>0</v>
      </c>
      <c r="S7" s="58"/>
      <c r="T7" s="60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4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5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5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3">
        <f>'BW 15-16'!R11</f>
        <v>0</v>
      </c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4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5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5"/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5"/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3">
        <f>'BW 15-16'!R16</f>
        <v>0</v>
      </c>
      <c r="S16" s="60"/>
      <c r="T16" s="60"/>
    </row>
    <row r="17" spans="1:20" x14ac:dyDescent="0.2">
      <c r="A17" s="61" t="s">
        <v>1</v>
      </c>
      <c r="B17" s="54">
        <f>SUM(B5:B16)</f>
        <v>0</v>
      </c>
      <c r="C17" s="54">
        <f t="shared" ref="C17:O17" si="1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1:20" ht="18" x14ac:dyDescent="0.25">
      <c r="B19" s="45" t="s">
        <v>50</v>
      </c>
      <c r="D19" s="37">
        <f>E3+1</f>
        <v>44508</v>
      </c>
      <c r="E19" s="37">
        <f>D19+13</f>
        <v>44521</v>
      </c>
      <c r="M19" s="63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v>8</v>
      </c>
      <c r="C20" s="66">
        <v>9</v>
      </c>
      <c r="D20" s="66">
        <v>10</v>
      </c>
      <c r="E20" s="66">
        <v>11</v>
      </c>
      <c r="F20" s="66">
        <v>12</v>
      </c>
      <c r="G20" s="66">
        <v>13</v>
      </c>
      <c r="H20" s="66">
        <v>14</v>
      </c>
      <c r="I20" s="66">
        <v>15</v>
      </c>
      <c r="J20" s="66">
        <v>16</v>
      </c>
      <c r="K20" s="66">
        <v>17</v>
      </c>
      <c r="L20" s="66">
        <v>18</v>
      </c>
      <c r="M20" s="66">
        <v>19</v>
      </c>
      <c r="N20" s="66">
        <v>20</v>
      </c>
      <c r="O20" s="66">
        <v>21</v>
      </c>
      <c r="P20" s="66" t="s">
        <v>45</v>
      </c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 t="shared" ref="P21:P32" si="2">SUM(B21:O21)</f>
        <v>0</v>
      </c>
      <c r="R21" s="68">
        <f>+P5+P21</f>
        <v>0</v>
      </c>
      <c r="S21" s="68">
        <f>+R21+'BW 21-22'!S21</f>
        <v>0</v>
      </c>
      <c r="T21" s="53"/>
    </row>
    <row r="22" spans="1:20" x14ac:dyDescent="0.2">
      <c r="A22" s="52" t="str">
        <f t="shared" ref="A22:A32" si="3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si="2"/>
        <v>0</v>
      </c>
      <c r="R22" s="68">
        <f t="shared" ref="R22:R33" si="4">+P6+P22</f>
        <v>0</v>
      </c>
      <c r="S22" s="68">
        <f>+R22+'BW 21-22'!S22</f>
        <v>0</v>
      </c>
      <c r="T22" s="69" t="s">
        <v>28</v>
      </c>
    </row>
    <row r="23" spans="1:20" x14ac:dyDescent="0.2">
      <c r="A23" s="52" t="str">
        <f t="shared" si="3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2"/>
        <v>0</v>
      </c>
      <c r="R23" s="68">
        <f t="shared" si="4"/>
        <v>0</v>
      </c>
      <c r="S23" s="68">
        <f>+R23+'BW 21-22'!S23</f>
        <v>0</v>
      </c>
      <c r="T23" s="69" t="s">
        <v>29</v>
      </c>
    </row>
    <row r="24" spans="1:20" x14ac:dyDescent="0.2">
      <c r="A24" s="52" t="str">
        <f t="shared" si="3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2"/>
        <v>0</v>
      </c>
      <c r="R24" s="68">
        <f t="shared" si="4"/>
        <v>0</v>
      </c>
      <c r="S24" s="68">
        <f>+R24+'BW 21-22'!S24</f>
        <v>0</v>
      </c>
      <c r="T24" s="69" t="s">
        <v>30</v>
      </c>
    </row>
    <row r="25" spans="1:20" x14ac:dyDescent="0.2">
      <c r="A25" s="52" t="str">
        <f t="shared" si="3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2"/>
        <v>0</v>
      </c>
      <c r="R25" s="68">
        <f t="shared" si="4"/>
        <v>0</v>
      </c>
      <c r="S25" s="68">
        <f>+R25+'BW 21-22'!S25</f>
        <v>0</v>
      </c>
      <c r="T25" s="69" t="s">
        <v>31</v>
      </c>
    </row>
    <row r="26" spans="1:20" x14ac:dyDescent="0.2">
      <c r="A26" s="52" t="str">
        <f t="shared" si="3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2"/>
        <v>0</v>
      </c>
      <c r="R26" s="68">
        <f t="shared" si="4"/>
        <v>0</v>
      </c>
      <c r="S26" s="68">
        <f>+R26+'BW 21-22'!S26</f>
        <v>0</v>
      </c>
      <c r="T26" s="69" t="s">
        <v>42</v>
      </c>
    </row>
    <row r="27" spans="1:20" x14ac:dyDescent="0.2">
      <c r="A27" s="52" t="str">
        <f t="shared" si="3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2"/>
        <v>0</v>
      </c>
      <c r="R27" s="68">
        <f t="shared" si="4"/>
        <v>0</v>
      </c>
      <c r="S27" s="68">
        <f>+R27+'BW 21-22'!S27</f>
        <v>0</v>
      </c>
      <c r="T27" s="69" t="s">
        <v>32</v>
      </c>
    </row>
    <row r="28" spans="1:20" x14ac:dyDescent="0.2">
      <c r="A28" s="52" t="str">
        <f t="shared" si="3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2"/>
        <v>0</v>
      </c>
      <c r="R28" s="68">
        <f t="shared" si="4"/>
        <v>0</v>
      </c>
      <c r="S28" s="68">
        <f>+R28+'BW 21-22'!S28</f>
        <v>0</v>
      </c>
      <c r="T28" s="53"/>
    </row>
    <row r="29" spans="1:20" x14ac:dyDescent="0.2">
      <c r="A29" s="52" t="str">
        <f t="shared" si="3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2"/>
        <v>0</v>
      </c>
      <c r="R29" s="68">
        <f t="shared" si="4"/>
        <v>0</v>
      </c>
      <c r="S29" s="68">
        <f>+R29+'BW 21-22'!S29</f>
        <v>0</v>
      </c>
      <c r="T29" s="53"/>
    </row>
    <row r="30" spans="1:20" x14ac:dyDescent="0.2">
      <c r="A30" s="52" t="str">
        <f t="shared" si="3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2"/>
        <v>0</v>
      </c>
      <c r="R30" s="68">
        <f t="shared" si="4"/>
        <v>0</v>
      </c>
      <c r="S30" s="68">
        <f>+R30+'BW 21-22'!S30</f>
        <v>0</v>
      </c>
      <c r="T30" s="53"/>
    </row>
    <row r="31" spans="1:20" x14ac:dyDescent="0.2">
      <c r="A31" s="52" t="str">
        <f t="shared" si="3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2"/>
        <v>0</v>
      </c>
      <c r="R31" s="68">
        <f t="shared" si="4"/>
        <v>0</v>
      </c>
      <c r="S31" s="68">
        <f>+R31+'BW 21-22'!S31</f>
        <v>0</v>
      </c>
      <c r="T31" s="69" t="s">
        <v>13</v>
      </c>
    </row>
    <row r="32" spans="1:20" x14ac:dyDescent="0.2">
      <c r="A32" s="52" t="str">
        <f t="shared" si="3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2"/>
        <v>0</v>
      </c>
      <c r="R32" s="68">
        <f t="shared" si="4"/>
        <v>0</v>
      </c>
      <c r="S32" s="68">
        <f>+R32+'BW 21-22'!S32</f>
        <v>0</v>
      </c>
      <c r="T32" s="53"/>
    </row>
    <row r="33" spans="1:20" x14ac:dyDescent="0.2">
      <c r="A33" s="61" t="s">
        <v>1</v>
      </c>
      <c r="B33" s="54">
        <f t="shared" ref="B33:O33" si="5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21-22'!S33</f>
        <v>0</v>
      </c>
      <c r="T33" s="53"/>
    </row>
    <row r="34" spans="1:20" x14ac:dyDescent="0.2">
      <c r="L34" s="71" t="s">
        <v>21</v>
      </c>
      <c r="M34" s="63"/>
      <c r="P34" s="64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7"/>
  <sheetViews>
    <sheetView workbookViewId="0">
      <selection activeCell="H9" sqref="H9"/>
    </sheetView>
  </sheetViews>
  <sheetFormatPr defaultRowHeight="12.75" x14ac:dyDescent="0.2"/>
  <cols>
    <col min="1" max="1" width="23.42578125" style="44" customWidth="1"/>
    <col min="2" max="3" width="9.140625" style="44"/>
    <col min="4" max="4" width="10.140625" style="44" customWidth="1"/>
    <col min="5" max="5" width="9.85546875" style="44" customWidth="1"/>
    <col min="6" max="6" width="9.140625" style="44" customWidth="1"/>
    <col min="7" max="17" width="9.140625" style="44"/>
    <col min="18" max="18" width="9.85546875" style="44" customWidth="1"/>
    <col min="19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20" ht="23.25" x14ac:dyDescent="0.35">
      <c r="A3" s="45"/>
      <c r="B3" s="45" t="s">
        <v>51</v>
      </c>
      <c r="C3" s="45"/>
      <c r="D3" s="46">
        <f>'BW 23-24'!E19+1</f>
        <v>44522</v>
      </c>
      <c r="E3" s="37">
        <f>D3+13</f>
        <v>44535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1:20" ht="18" x14ac:dyDescent="0.25">
      <c r="B4" s="49">
        <v>22</v>
      </c>
      <c r="C4" s="49">
        <v>23</v>
      </c>
      <c r="D4" s="49">
        <v>24</v>
      </c>
      <c r="E4" s="49">
        <v>25</v>
      </c>
      <c r="F4" s="49">
        <v>26</v>
      </c>
      <c r="G4" s="49">
        <v>27</v>
      </c>
      <c r="H4" s="49">
        <v>28</v>
      </c>
      <c r="I4" s="49">
        <v>29</v>
      </c>
      <c r="J4" s="49">
        <v>30</v>
      </c>
      <c r="K4" s="49">
        <v>1</v>
      </c>
      <c r="L4" s="49">
        <v>2</v>
      </c>
      <c r="M4" s="49">
        <v>3</v>
      </c>
      <c r="N4" s="49">
        <v>4</v>
      </c>
      <c r="O4" s="49">
        <v>5</v>
      </c>
      <c r="P4" s="49" t="s">
        <v>45</v>
      </c>
      <c r="Q4" s="45" t="s">
        <v>35</v>
      </c>
      <c r="R4" s="45"/>
      <c r="S4" s="45" t="str">
        <f>+B3</f>
        <v>BW 25</v>
      </c>
      <c r="T4" s="45" t="str">
        <f>+B19</f>
        <v>BW 26</v>
      </c>
    </row>
    <row r="5" spans="1:20" x14ac:dyDescent="0.2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ref="P6:P17" si="0">SUM(B6:O6)</f>
        <v>0</v>
      </c>
      <c r="Q6" s="57"/>
    </row>
    <row r="7" spans="1:20" ht="12.7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3">
        <f>'BW 15-16'!R7</f>
        <v>0</v>
      </c>
      <c r="S7" s="58"/>
      <c r="T7" s="60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4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5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5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3">
        <f>'BW 15-16'!R11</f>
        <v>0</v>
      </c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4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5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5"/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5"/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3">
        <f>'BW 15-16'!R16</f>
        <v>0</v>
      </c>
      <c r="S16" s="60"/>
      <c r="T16" s="60"/>
    </row>
    <row r="17" spans="1:20" x14ac:dyDescent="0.2">
      <c r="A17" s="61" t="s">
        <v>1</v>
      </c>
      <c r="B17" s="54">
        <f>SUM(B5:B16)</f>
        <v>0</v>
      </c>
      <c r="C17" s="54">
        <f t="shared" ref="C17:O17" si="1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1:20" ht="18" x14ac:dyDescent="0.25">
      <c r="B19" s="45" t="s">
        <v>52</v>
      </c>
      <c r="D19" s="37">
        <f>E3+1</f>
        <v>44536</v>
      </c>
      <c r="E19" s="37">
        <f>D19+13</f>
        <v>44549</v>
      </c>
      <c r="M19" s="63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v>6</v>
      </c>
      <c r="C20" s="66">
        <v>7</v>
      </c>
      <c r="D20" s="66">
        <v>8</v>
      </c>
      <c r="E20" s="66">
        <v>9</v>
      </c>
      <c r="F20" s="66">
        <v>10</v>
      </c>
      <c r="G20" s="66">
        <v>11</v>
      </c>
      <c r="H20" s="66">
        <v>12</v>
      </c>
      <c r="I20" s="66">
        <v>13</v>
      </c>
      <c r="J20" s="66">
        <v>14</v>
      </c>
      <c r="K20" s="66">
        <v>15</v>
      </c>
      <c r="L20" s="66">
        <v>16</v>
      </c>
      <c r="M20" s="66">
        <v>17</v>
      </c>
      <c r="N20" s="66">
        <v>18</v>
      </c>
      <c r="O20" s="66">
        <v>19</v>
      </c>
      <c r="P20" s="66" t="s">
        <v>45</v>
      </c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23-24'!S21</f>
        <v>0</v>
      </c>
      <c r="T21" s="53"/>
    </row>
    <row r="22" spans="1:20" x14ac:dyDescent="0.2">
      <c r="A22" s="52" t="str">
        <f t="shared" ref="A22:A32" si="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ref="P22:P32" si="3">SUM(B22:O22)</f>
        <v>0</v>
      </c>
      <c r="R22" s="68">
        <f t="shared" ref="R22:R33" si="4">+P6+P22</f>
        <v>0</v>
      </c>
      <c r="S22" s="68">
        <f>+R22+'BW 23-24'!S22</f>
        <v>0</v>
      </c>
      <c r="T22" s="69" t="s">
        <v>28</v>
      </c>
    </row>
    <row r="23" spans="1:20" x14ac:dyDescent="0.2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23-24'!S23</f>
        <v>0</v>
      </c>
      <c r="T23" s="69" t="s">
        <v>29</v>
      </c>
    </row>
    <row r="24" spans="1:20" x14ac:dyDescent="0.2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23-24'!S24</f>
        <v>0</v>
      </c>
      <c r="T24" s="69" t="s">
        <v>30</v>
      </c>
    </row>
    <row r="25" spans="1:20" x14ac:dyDescent="0.2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23-24'!S25</f>
        <v>0</v>
      </c>
      <c r="T25" s="69" t="s">
        <v>31</v>
      </c>
    </row>
    <row r="26" spans="1:20" x14ac:dyDescent="0.2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23-24'!S26</f>
        <v>0</v>
      </c>
      <c r="T26" s="69" t="s">
        <v>42</v>
      </c>
    </row>
    <row r="27" spans="1:20" x14ac:dyDescent="0.2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23-24'!S27</f>
        <v>0</v>
      </c>
      <c r="T27" s="69" t="s">
        <v>32</v>
      </c>
    </row>
    <row r="28" spans="1:20" x14ac:dyDescent="0.2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23-24'!S28</f>
        <v>0</v>
      </c>
      <c r="T28" s="53"/>
    </row>
    <row r="29" spans="1:20" x14ac:dyDescent="0.2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23-24'!S29</f>
        <v>0</v>
      </c>
      <c r="T29" s="53"/>
    </row>
    <row r="30" spans="1:20" x14ac:dyDescent="0.2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23-24'!S30</f>
        <v>0</v>
      </c>
      <c r="T30" s="53"/>
    </row>
    <row r="31" spans="1:20" x14ac:dyDescent="0.2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23-24'!S31</f>
        <v>0</v>
      </c>
      <c r="T31" s="69" t="s">
        <v>13</v>
      </c>
    </row>
    <row r="32" spans="1:20" x14ac:dyDescent="0.2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23-24'!S32</f>
        <v>0</v>
      </c>
      <c r="T32" s="53"/>
    </row>
    <row r="33" spans="1:20" x14ac:dyDescent="0.2">
      <c r="A33" s="61" t="s">
        <v>1</v>
      </c>
      <c r="B33" s="54">
        <f t="shared" ref="B33:O33" si="5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23-24'!S33</f>
        <v>0</v>
      </c>
      <c r="T33" s="53"/>
    </row>
    <row r="34" spans="1:20" x14ac:dyDescent="0.2">
      <c r="L34" s="71" t="s">
        <v>21</v>
      </c>
      <c r="M34" s="63"/>
      <c r="P34" s="64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7"/>
  <sheetViews>
    <sheetView workbookViewId="0">
      <selection activeCell="H9" sqref="H9"/>
    </sheetView>
  </sheetViews>
  <sheetFormatPr defaultRowHeight="12.75" x14ac:dyDescent="0.2"/>
  <cols>
    <col min="1" max="1" width="24.42578125" style="44" customWidth="1"/>
    <col min="2" max="3" width="9.140625" style="44"/>
    <col min="4" max="4" width="10.42578125" style="44" customWidth="1"/>
    <col min="5" max="5" width="10.28515625" style="44" customWidth="1"/>
    <col min="6" max="6" width="8.7109375" style="44" customWidth="1"/>
    <col min="7" max="17" width="9.140625" style="44"/>
    <col min="18" max="18" width="9.85546875" style="44" customWidth="1"/>
    <col min="19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20" ht="23.25" x14ac:dyDescent="0.35">
      <c r="A3" s="45"/>
      <c r="B3" s="45" t="s">
        <v>53</v>
      </c>
      <c r="C3" s="45"/>
      <c r="D3" s="37">
        <f>'BW 25-26'!E19+1</f>
        <v>44550</v>
      </c>
      <c r="E3" s="37">
        <f>D3+13</f>
        <v>44563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1:20" ht="18" x14ac:dyDescent="0.25">
      <c r="B4" s="49">
        <v>20</v>
      </c>
      <c r="C4" s="49">
        <v>21</v>
      </c>
      <c r="D4" s="49">
        <v>22</v>
      </c>
      <c r="E4" s="49">
        <v>23</v>
      </c>
      <c r="F4" s="49">
        <v>24</v>
      </c>
      <c r="G4" s="49">
        <v>25</v>
      </c>
      <c r="H4" s="49">
        <v>26</v>
      </c>
      <c r="I4" s="49">
        <v>27</v>
      </c>
      <c r="J4" s="49">
        <v>28</v>
      </c>
      <c r="K4" s="49">
        <v>29</v>
      </c>
      <c r="L4" s="49">
        <v>30</v>
      </c>
      <c r="M4" s="49">
        <v>31</v>
      </c>
      <c r="N4" s="49">
        <v>1</v>
      </c>
      <c r="O4" s="49">
        <v>2</v>
      </c>
      <c r="P4" s="49" t="s">
        <v>45</v>
      </c>
      <c r="Q4" s="45" t="s">
        <v>35</v>
      </c>
      <c r="R4" s="45"/>
      <c r="S4" s="45" t="str">
        <f>+B3</f>
        <v>BW 01</v>
      </c>
      <c r="T4" s="45" t="str">
        <f>+B19</f>
        <v>BW 02</v>
      </c>
    </row>
    <row r="5" spans="1:20" x14ac:dyDescent="0.2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ref="P6:P17" si="0">SUM(B6:O6)</f>
        <v>0</v>
      </c>
      <c r="Q6" s="57"/>
    </row>
    <row r="7" spans="1:20" ht="12.7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3">
        <f>'BW 15-16'!R7</f>
        <v>0</v>
      </c>
      <c r="S7" s="58"/>
      <c r="T7" s="60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4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5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5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3">
        <f>'BW 15-16'!R11</f>
        <v>0</v>
      </c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4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5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5"/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5"/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3">
        <f>'BW 15-16'!R16</f>
        <v>0</v>
      </c>
      <c r="S16" s="60"/>
      <c r="T16" s="60"/>
    </row>
    <row r="17" spans="1:20" x14ac:dyDescent="0.2">
      <c r="A17" s="61" t="s">
        <v>1</v>
      </c>
      <c r="B17" s="54">
        <f>SUM(B5:B16)</f>
        <v>0</v>
      </c>
      <c r="C17" s="54">
        <f t="shared" ref="C17:O17" si="1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1:20" ht="18" x14ac:dyDescent="0.25">
      <c r="B19" s="45" t="s">
        <v>79</v>
      </c>
      <c r="D19" s="37">
        <f>E3+1</f>
        <v>44564</v>
      </c>
      <c r="E19" s="37">
        <f>D19+13</f>
        <v>44577</v>
      </c>
      <c r="M19" s="63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v>3</v>
      </c>
      <c r="C20" s="66">
        <v>4</v>
      </c>
      <c r="D20" s="66">
        <v>5</v>
      </c>
      <c r="E20" s="66">
        <v>6</v>
      </c>
      <c r="F20" s="66">
        <v>7</v>
      </c>
      <c r="G20" s="66">
        <v>8</v>
      </c>
      <c r="H20" s="66">
        <v>9</v>
      </c>
      <c r="I20" s="66">
        <v>10</v>
      </c>
      <c r="J20" s="66">
        <v>11</v>
      </c>
      <c r="K20" s="66">
        <v>12</v>
      </c>
      <c r="L20" s="66">
        <v>13</v>
      </c>
      <c r="M20" s="66">
        <v>14</v>
      </c>
      <c r="N20" s="66">
        <v>15</v>
      </c>
      <c r="O20" s="66">
        <v>16</v>
      </c>
      <c r="P20" s="66" t="s">
        <v>45</v>
      </c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25-26'!S21</f>
        <v>0</v>
      </c>
      <c r="T21" s="53"/>
    </row>
    <row r="22" spans="1:20" x14ac:dyDescent="0.2">
      <c r="A22" s="52" t="str">
        <f t="shared" ref="A22:A32" si="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ref="P22:P32" si="3">SUM(B22:O22)</f>
        <v>0</v>
      </c>
      <c r="R22" s="68">
        <f t="shared" ref="R22:R33" si="4">+P6+P22</f>
        <v>0</v>
      </c>
      <c r="S22" s="68">
        <f>+R22+'BW 25-26'!S22</f>
        <v>0</v>
      </c>
      <c r="T22" s="69" t="s">
        <v>28</v>
      </c>
    </row>
    <row r="23" spans="1:20" x14ac:dyDescent="0.2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25-26'!S23</f>
        <v>0</v>
      </c>
      <c r="T23" s="69" t="s">
        <v>29</v>
      </c>
    </row>
    <row r="24" spans="1:20" x14ac:dyDescent="0.2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25-26'!S24</f>
        <v>0</v>
      </c>
      <c r="T24" s="69" t="s">
        <v>30</v>
      </c>
    </row>
    <row r="25" spans="1:20" x14ac:dyDescent="0.2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25-26'!S25</f>
        <v>0</v>
      </c>
      <c r="T25" s="69" t="s">
        <v>31</v>
      </c>
    </row>
    <row r="26" spans="1:20" x14ac:dyDescent="0.2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25-26'!S26</f>
        <v>0</v>
      </c>
      <c r="T26" s="69" t="s">
        <v>42</v>
      </c>
    </row>
    <row r="27" spans="1:20" x14ac:dyDescent="0.2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25-26'!S27</f>
        <v>0</v>
      </c>
      <c r="T27" s="69" t="s">
        <v>32</v>
      </c>
    </row>
    <row r="28" spans="1:20" x14ac:dyDescent="0.2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25-26'!S28</f>
        <v>0</v>
      </c>
      <c r="T28" s="53"/>
    </row>
    <row r="29" spans="1:20" x14ac:dyDescent="0.2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25-26'!S29</f>
        <v>0</v>
      </c>
      <c r="T29" s="53"/>
    </row>
    <row r="30" spans="1:20" x14ac:dyDescent="0.2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25-26'!S30</f>
        <v>0</v>
      </c>
      <c r="T30" s="53"/>
    </row>
    <row r="31" spans="1:20" x14ac:dyDescent="0.2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25-26'!S31</f>
        <v>0</v>
      </c>
      <c r="T31" s="69" t="s">
        <v>13</v>
      </c>
    </row>
    <row r="32" spans="1:20" x14ac:dyDescent="0.2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25-26'!S32</f>
        <v>0</v>
      </c>
      <c r="T32" s="53"/>
    </row>
    <row r="33" spans="1:20" x14ac:dyDescent="0.2">
      <c r="A33" s="61" t="s">
        <v>1</v>
      </c>
      <c r="B33" s="54">
        <f t="shared" ref="B33:O33" si="5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25-26'!S33</f>
        <v>0</v>
      </c>
      <c r="T33" s="53"/>
    </row>
    <row r="34" spans="1:20" x14ac:dyDescent="0.2">
      <c r="L34" s="71" t="s">
        <v>21</v>
      </c>
      <c r="M34" s="63"/>
      <c r="P34" s="64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protectedRanges>
    <protectedRange sqref="B21:O32 Q7:T7 Q11:T11 Q16:T16 L37:R37 B5:O16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7"/>
  <sheetViews>
    <sheetView workbookViewId="0">
      <selection activeCell="H9" sqref="H9"/>
    </sheetView>
  </sheetViews>
  <sheetFormatPr defaultRowHeight="12.75" x14ac:dyDescent="0.2"/>
  <cols>
    <col min="1" max="1" width="23" style="44" customWidth="1"/>
    <col min="2" max="3" width="9.140625" style="44"/>
    <col min="4" max="4" width="10.140625" style="44" bestFit="1" customWidth="1"/>
    <col min="5" max="5" width="9.140625" style="44"/>
    <col min="6" max="6" width="8.42578125" style="44" customWidth="1"/>
    <col min="7" max="17" width="9.140625" style="44"/>
    <col min="18" max="18" width="10.28515625" style="44" customWidth="1"/>
    <col min="19" max="16384" width="9.140625" style="44"/>
  </cols>
  <sheetData>
    <row r="1" spans="1:20" ht="23.25" x14ac:dyDescent="0.35">
      <c r="A1" s="40" t="s">
        <v>5</v>
      </c>
      <c r="B1" s="40"/>
      <c r="C1" s="40"/>
      <c r="D1" s="40"/>
      <c r="E1" s="40"/>
      <c r="F1" s="40"/>
      <c r="G1" s="40" t="s">
        <v>70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 x14ac:dyDescent="0.3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20" ht="23.25" x14ac:dyDescent="0.35">
      <c r="A3" s="45"/>
      <c r="B3" s="45" t="s">
        <v>54</v>
      </c>
      <c r="C3" s="45"/>
      <c r="D3" s="37">
        <f>'BW 1-2'!E19+1</f>
        <v>44578</v>
      </c>
      <c r="E3" s="37">
        <f>D3+13</f>
        <v>44591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1:20" ht="18" x14ac:dyDescent="0.25">
      <c r="B4" s="49">
        <v>17</v>
      </c>
      <c r="C4" s="49">
        <v>18</v>
      </c>
      <c r="D4" s="49">
        <v>19</v>
      </c>
      <c r="E4" s="49">
        <v>20</v>
      </c>
      <c r="F4" s="49">
        <v>21</v>
      </c>
      <c r="G4" s="49">
        <v>22</v>
      </c>
      <c r="H4" s="49">
        <v>23</v>
      </c>
      <c r="I4" s="49">
        <v>24</v>
      </c>
      <c r="J4" s="49">
        <v>25</v>
      </c>
      <c r="K4" s="49">
        <v>26</v>
      </c>
      <c r="L4" s="49">
        <v>27</v>
      </c>
      <c r="M4" s="49">
        <v>28</v>
      </c>
      <c r="N4" s="49">
        <v>29</v>
      </c>
      <c r="O4" s="49">
        <v>30</v>
      </c>
      <c r="P4" s="49" t="s">
        <v>45</v>
      </c>
      <c r="Q4" s="45" t="s">
        <v>35</v>
      </c>
      <c r="R4" s="45"/>
      <c r="S4" s="45" t="str">
        <f>+B3</f>
        <v>BW 03</v>
      </c>
      <c r="T4" s="45" t="str">
        <f>+B19</f>
        <v>BW 04</v>
      </c>
    </row>
    <row r="5" spans="1:20" x14ac:dyDescent="0.2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20" x14ac:dyDescent="0.2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ref="P6:P17" si="0">SUM(B6:O6)</f>
        <v>0</v>
      </c>
      <c r="Q6" s="57"/>
    </row>
    <row r="7" spans="1:20" ht="13.5" customHeight="1" x14ac:dyDescent="0.25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3">
        <f>'BW 15-16'!R7</f>
        <v>0</v>
      </c>
      <c r="S7" s="58"/>
      <c r="T7" s="60"/>
    </row>
    <row r="8" spans="1:20" x14ac:dyDescent="0.2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4" t="s">
        <v>22</v>
      </c>
    </row>
    <row r="9" spans="1:20" x14ac:dyDescent="0.2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5"/>
    </row>
    <row r="10" spans="1:20" x14ac:dyDescent="0.2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5"/>
    </row>
    <row r="11" spans="1:20" x14ac:dyDescent="0.2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3">
        <f>'BW 15-16'!R11</f>
        <v>0</v>
      </c>
      <c r="S11" s="60"/>
      <c r="T11" s="60"/>
    </row>
    <row r="12" spans="1:20" x14ac:dyDescent="0.2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4" t="s">
        <v>4</v>
      </c>
    </row>
    <row r="13" spans="1:20" x14ac:dyDescent="0.2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5"/>
    </row>
    <row r="14" spans="1:20" x14ac:dyDescent="0.2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5"/>
    </row>
    <row r="15" spans="1:20" x14ac:dyDescent="0.2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5"/>
    </row>
    <row r="16" spans="1:20" x14ac:dyDescent="0.2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3">
        <f>'BW 15-16'!R16</f>
        <v>0</v>
      </c>
      <c r="S16" s="60"/>
      <c r="T16" s="60"/>
    </row>
    <row r="17" spans="1:20" x14ac:dyDescent="0.2">
      <c r="A17" s="61" t="s">
        <v>1</v>
      </c>
      <c r="B17" s="54">
        <f>SUM(B5:B16)</f>
        <v>0</v>
      </c>
      <c r="C17" s="54">
        <f t="shared" ref="C17:O17" si="1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20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1:20" ht="18" x14ac:dyDescent="0.25">
      <c r="B19" s="45" t="s">
        <v>55</v>
      </c>
      <c r="D19" s="37">
        <f>E3+1</f>
        <v>44592</v>
      </c>
      <c r="E19" s="37">
        <f>D19+13</f>
        <v>44605</v>
      </c>
      <c r="M19" s="63"/>
      <c r="R19" s="65" t="s">
        <v>71</v>
      </c>
      <c r="S19" s="65" t="s">
        <v>19</v>
      </c>
      <c r="T19" s="65" t="s">
        <v>33</v>
      </c>
    </row>
    <row r="20" spans="1:20" x14ac:dyDescent="0.2">
      <c r="B20" s="66">
        <v>31</v>
      </c>
      <c r="C20" s="66">
        <v>1</v>
      </c>
      <c r="D20" s="66">
        <v>2</v>
      </c>
      <c r="E20" s="66">
        <v>3</v>
      </c>
      <c r="F20" s="66">
        <v>4</v>
      </c>
      <c r="G20" s="66">
        <v>5</v>
      </c>
      <c r="H20" s="66">
        <v>6</v>
      </c>
      <c r="I20" s="66">
        <v>7</v>
      </c>
      <c r="J20" s="66">
        <v>8</v>
      </c>
      <c r="K20" s="66">
        <v>9</v>
      </c>
      <c r="L20" s="66">
        <v>10</v>
      </c>
      <c r="M20" s="66">
        <v>11</v>
      </c>
      <c r="N20" s="66">
        <v>12</v>
      </c>
      <c r="O20" s="66">
        <v>13</v>
      </c>
      <c r="P20" s="66" t="s">
        <v>45</v>
      </c>
      <c r="R20" s="65" t="s">
        <v>2</v>
      </c>
      <c r="S20" s="65" t="s">
        <v>2</v>
      </c>
      <c r="T20" s="65" t="s">
        <v>75</v>
      </c>
    </row>
    <row r="21" spans="1:20" x14ac:dyDescent="0.2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1-2'!S21</f>
        <v>0</v>
      </c>
      <c r="T21" s="53"/>
    </row>
    <row r="22" spans="1:20" x14ac:dyDescent="0.2">
      <c r="A22" s="52" t="str">
        <f t="shared" ref="A22:A32" si="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ref="P22:P32" si="3">SUM(B22:O22)</f>
        <v>0</v>
      </c>
      <c r="R22" s="68">
        <f t="shared" ref="R22:R33" si="4">+P6+P22</f>
        <v>0</v>
      </c>
      <c r="S22" s="68">
        <f>+R22+'BW 1-2'!S22</f>
        <v>0</v>
      </c>
      <c r="T22" s="69" t="s">
        <v>28</v>
      </c>
    </row>
    <row r="23" spans="1:20" x14ac:dyDescent="0.2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1-2'!S23</f>
        <v>0</v>
      </c>
      <c r="T23" s="69" t="s">
        <v>29</v>
      </c>
    </row>
    <row r="24" spans="1:20" x14ac:dyDescent="0.2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1-2'!S24</f>
        <v>0</v>
      </c>
      <c r="T24" s="69" t="s">
        <v>30</v>
      </c>
    </row>
    <row r="25" spans="1:20" x14ac:dyDescent="0.2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1-2'!S25</f>
        <v>0</v>
      </c>
      <c r="T25" s="69" t="s">
        <v>31</v>
      </c>
    </row>
    <row r="26" spans="1:20" x14ac:dyDescent="0.2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1-2'!S26</f>
        <v>0</v>
      </c>
      <c r="T26" s="69" t="s">
        <v>42</v>
      </c>
    </row>
    <row r="27" spans="1:20" x14ac:dyDescent="0.2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1-2'!S27</f>
        <v>0</v>
      </c>
      <c r="T27" s="69" t="s">
        <v>32</v>
      </c>
    </row>
    <row r="28" spans="1:20" x14ac:dyDescent="0.2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1-2'!S28</f>
        <v>0</v>
      </c>
      <c r="T28" s="53"/>
    </row>
    <row r="29" spans="1:20" x14ac:dyDescent="0.2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1-2'!S29</f>
        <v>0</v>
      </c>
      <c r="T29" s="53"/>
    </row>
    <row r="30" spans="1:20" x14ac:dyDescent="0.2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1-2'!S30</f>
        <v>0</v>
      </c>
      <c r="T30" s="53"/>
    </row>
    <row r="31" spans="1:20" x14ac:dyDescent="0.2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1-2'!S31</f>
        <v>0</v>
      </c>
      <c r="T31" s="69" t="s">
        <v>13</v>
      </c>
    </row>
    <row r="32" spans="1:20" x14ac:dyDescent="0.2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1-2'!S32</f>
        <v>0</v>
      </c>
      <c r="T32" s="53"/>
    </row>
    <row r="33" spans="1:20" x14ac:dyDescent="0.2">
      <c r="A33" s="61" t="s">
        <v>1</v>
      </c>
      <c r="B33" s="54">
        <f t="shared" ref="B33:O33" si="5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1-2'!S33</f>
        <v>0</v>
      </c>
      <c r="T33" s="53"/>
    </row>
    <row r="34" spans="1:20" x14ac:dyDescent="0.2">
      <c r="L34" s="71" t="s">
        <v>21</v>
      </c>
      <c r="M34" s="63"/>
      <c r="P34" s="64">
        <f>SUM(B33:O33)</f>
        <v>0</v>
      </c>
      <c r="Q34" s="44" t="s">
        <v>46</v>
      </c>
    </row>
    <row r="35" spans="1:20" x14ac:dyDescent="0.2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20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M36" s="63"/>
    </row>
    <row r="37" spans="1:2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7"/>
      <c r="M37" s="60"/>
      <c r="N37" s="60"/>
      <c r="O37" s="60"/>
      <c r="P37" s="60"/>
      <c r="Q37" s="60"/>
      <c r="R37" s="60"/>
    </row>
    <row r="38" spans="1:20" x14ac:dyDescent="0.2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20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M39" s="63"/>
    </row>
    <row r="40" spans="1:20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77"/>
      <c r="M40" s="60"/>
      <c r="N40" s="80"/>
      <c r="O40" s="60"/>
      <c r="P40" s="60"/>
      <c r="Q40" s="60"/>
      <c r="R40" s="60"/>
    </row>
    <row r="41" spans="1:20" ht="15" x14ac:dyDescent="0.2">
      <c r="A41" s="71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20" ht="15.75" x14ac:dyDescent="0.2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 x14ac:dyDescent="0.2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 x14ac:dyDescent="0.2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 x14ac:dyDescent="0.2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 x14ac:dyDescent="0.2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 x14ac:dyDescent="0.25">
      <c r="A47" s="87" t="s">
        <v>72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protectedRanges>
    <protectedRange sqref="B5:O16 B21:O32 Q16:T16 Q11:T11 Q7:T7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Notes</vt:lpstr>
      <vt:lpstr>BW 15-16</vt:lpstr>
      <vt:lpstr>BW 17-18</vt:lpstr>
      <vt:lpstr>BW 19-20</vt:lpstr>
      <vt:lpstr>BW 21-22</vt:lpstr>
      <vt:lpstr>BW 23-24</vt:lpstr>
      <vt:lpstr>BW 25-26</vt:lpstr>
      <vt:lpstr>BW 1-2</vt:lpstr>
      <vt:lpstr>BW 3-4</vt:lpstr>
      <vt:lpstr>BW 5-6</vt:lpstr>
      <vt:lpstr>BW 7-8</vt:lpstr>
      <vt:lpstr>BW 9-10</vt:lpstr>
      <vt:lpstr>BW 11-12</vt:lpstr>
      <vt:lpstr>BW 13-14</vt:lpstr>
      <vt:lpstr>'BW 11-12'!Print_Area</vt:lpstr>
      <vt:lpstr>'BW 1-2'!Print_Area</vt:lpstr>
      <vt:lpstr>'BW 13-14'!Print_Area</vt:lpstr>
      <vt:lpstr>'BW 15-16'!Print_Area</vt:lpstr>
      <vt:lpstr>'BW 17-18'!Print_Area</vt:lpstr>
      <vt:lpstr>'BW 19-20'!Print_Area</vt:lpstr>
      <vt:lpstr>'BW 21-22'!Print_Area</vt:lpstr>
      <vt:lpstr>'BW 23-24'!Print_Area</vt:lpstr>
      <vt:lpstr>'BW 25-26'!Print_Area</vt:lpstr>
      <vt:lpstr>'BW 3-4'!Print_Area</vt:lpstr>
      <vt:lpstr>'BW 5-6'!Print_Area</vt:lpstr>
      <vt:lpstr>'BW 7-8'!Print_Area</vt:lpstr>
      <vt:lpstr>'BW 9-10'!Print_Area</vt:lpstr>
    </vt:vector>
  </TitlesOfParts>
  <Company>SIUE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kwathen</dc:creator>
  <cp:lastModifiedBy>Burgdorf, Alec</cp:lastModifiedBy>
  <cp:lastPrinted>2011-06-17T17:15:46Z</cp:lastPrinted>
  <dcterms:created xsi:type="dcterms:W3CDTF">2009-04-15T20:01:44Z</dcterms:created>
  <dcterms:modified xsi:type="dcterms:W3CDTF">2021-08-16T16:14:36Z</dcterms:modified>
</cp:coreProperties>
</file>