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athes\Desktop\"/>
    </mc:Choice>
  </mc:AlternateContent>
  <xr:revisionPtr revIDLastSave="0" documentId="8_{BA2A6A76-EFBD-4A24-8CBC-8354BB4A1EBB}" xr6:coauthVersionLast="47" xr6:coauthVersionMax="47" xr10:uidLastSave="{00000000-0000-0000-0000-000000000000}"/>
  <bookViews>
    <workbookView xWindow="28680" yWindow="-120" windowWidth="29040" windowHeight="15720" tabRatio="841" activeTab="7" xr2:uid="{00000000-000D-0000-FFFF-FFFF00000000}"/>
  </bookViews>
  <sheets>
    <sheet name="Notes" sheetId="20" r:id="rId1"/>
    <sheet name="BW 15-16" sheetId="21" r:id="rId2"/>
    <sheet name="BW 17-18" sheetId="22" r:id="rId3"/>
    <sheet name="BW 19-20" sheetId="23" r:id="rId4"/>
    <sheet name="BW 21-22" sheetId="24" r:id="rId5"/>
    <sheet name="BW 23-24" sheetId="25" r:id="rId6"/>
    <sheet name="BW 25-26" sheetId="26" r:id="rId7"/>
    <sheet name="BW 1-2" sheetId="27" r:id="rId8"/>
    <sheet name="BW 3-4" sheetId="28" r:id="rId9"/>
    <sheet name="BW 5-6" sheetId="29" r:id="rId10"/>
    <sheet name="BW 7-8" sheetId="30" r:id="rId11"/>
    <sheet name="BW 9-10" sheetId="31" r:id="rId12"/>
    <sheet name="BW 11-12" sheetId="32" r:id="rId13"/>
    <sheet name="BW 13-14" sheetId="33" r:id="rId14"/>
  </sheets>
  <definedNames>
    <definedName name="_xlnm.Print_Area" localSheetId="12">'BW 11-12'!$A$1:$T$47</definedName>
    <definedName name="_xlnm.Print_Area" localSheetId="7">'BW 1-2'!$A$1:$T$47</definedName>
    <definedName name="_xlnm.Print_Area" localSheetId="13">'BW 13-14'!$A$1:$T$47</definedName>
    <definedName name="_xlnm.Print_Area" localSheetId="1">'BW 15-16'!$A$1:$T$47</definedName>
    <definedName name="_xlnm.Print_Area" localSheetId="2">'BW 17-18'!$A$1:$T$47</definedName>
    <definedName name="_xlnm.Print_Area" localSheetId="3">'BW 19-20'!$A$1:$T$47</definedName>
    <definedName name="_xlnm.Print_Area" localSheetId="4">'BW 21-22'!$A$1:$T$47</definedName>
    <definedName name="_xlnm.Print_Area" localSheetId="5">'BW 23-24'!$A$1:$T$47</definedName>
    <definedName name="_xlnm.Print_Area" localSheetId="6">'BW 25-26'!$A$1:$T$47</definedName>
    <definedName name="_xlnm.Print_Area" localSheetId="8">'BW 3-4'!$A$1:$T$47</definedName>
    <definedName name="_xlnm.Print_Area" localSheetId="9">'BW 5-6'!$A$1:$T$47</definedName>
    <definedName name="_xlnm.Print_Area" localSheetId="10">'BW 7-8'!$A$1:$T$47</definedName>
    <definedName name="_xlnm.Print_Area" localSheetId="11">'BW 9-10'!$A$1:$T$47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21" l="1"/>
  <c r="O4" i="21"/>
  <c r="N4" i="21"/>
  <c r="M4" i="21"/>
  <c r="L4" i="21"/>
  <c r="J4" i="21"/>
  <c r="I4" i="21"/>
  <c r="H4" i="21"/>
  <c r="G4" i="21"/>
  <c r="F4" i="21"/>
  <c r="E4" i="21"/>
  <c r="D4" i="21"/>
  <c r="C4" i="21"/>
  <c r="B4" i="21"/>
  <c r="E3" i="21" l="1"/>
  <c r="D19" i="21" s="1"/>
  <c r="P16" i="25"/>
  <c r="P15" i="25"/>
  <c r="P14" i="25"/>
  <c r="P13" i="25"/>
  <c r="P12" i="25"/>
  <c r="P11" i="25"/>
  <c r="P10" i="25"/>
  <c r="P9" i="25"/>
  <c r="P8" i="25"/>
  <c r="P7" i="25"/>
  <c r="P6" i="25"/>
  <c r="P5" i="25"/>
  <c r="P32" i="25"/>
  <c r="P31" i="25"/>
  <c r="P30" i="25"/>
  <c r="R30" i="25" s="1"/>
  <c r="P29" i="25"/>
  <c r="P28" i="25"/>
  <c r="P27" i="25"/>
  <c r="P26" i="25"/>
  <c r="P25" i="25"/>
  <c r="P24" i="25"/>
  <c r="P23" i="25"/>
  <c r="P22" i="25"/>
  <c r="P21" i="25"/>
  <c r="P32" i="21"/>
  <c r="P31" i="21"/>
  <c r="P30" i="21"/>
  <c r="P29" i="21"/>
  <c r="P28" i="21"/>
  <c r="P27" i="21"/>
  <c r="P26" i="21"/>
  <c r="P25" i="21"/>
  <c r="P24" i="21"/>
  <c r="P23" i="21"/>
  <c r="P22" i="21"/>
  <c r="P21" i="21"/>
  <c r="P16" i="21"/>
  <c r="R32" i="21" s="1"/>
  <c r="S32" i="21" s="1"/>
  <c r="P15" i="21"/>
  <c r="P14" i="21"/>
  <c r="P13" i="21"/>
  <c r="P12" i="21"/>
  <c r="P11" i="21"/>
  <c r="P10" i="21"/>
  <c r="P9" i="21"/>
  <c r="P8" i="21"/>
  <c r="R24" i="21" s="1"/>
  <c r="S24" i="21" s="1"/>
  <c r="P7" i="21"/>
  <c r="P6" i="21"/>
  <c r="P5" i="21"/>
  <c r="R7" i="25"/>
  <c r="R7" i="22"/>
  <c r="R7" i="33"/>
  <c r="R7" i="24"/>
  <c r="S3" i="21"/>
  <c r="P5" i="33"/>
  <c r="R16" i="33"/>
  <c r="R11" i="33"/>
  <c r="R16" i="32"/>
  <c r="R11" i="32"/>
  <c r="R7" i="32"/>
  <c r="R16" i="31"/>
  <c r="R11" i="31"/>
  <c r="R7" i="31"/>
  <c r="R16" i="30"/>
  <c r="R11" i="30"/>
  <c r="R7" i="30"/>
  <c r="R16" i="29"/>
  <c r="R11" i="29"/>
  <c r="R7" i="29"/>
  <c r="R16" i="28"/>
  <c r="R11" i="28"/>
  <c r="R7" i="28"/>
  <c r="R16" i="27"/>
  <c r="R11" i="27"/>
  <c r="R7" i="27"/>
  <c r="R16" i="26"/>
  <c r="R11" i="26"/>
  <c r="R7" i="26"/>
  <c r="R16" i="25"/>
  <c r="R11" i="25"/>
  <c r="R16" i="24"/>
  <c r="R11" i="24"/>
  <c r="R16" i="23"/>
  <c r="R11" i="23"/>
  <c r="R7" i="23"/>
  <c r="R16" i="22"/>
  <c r="R11" i="22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B33" i="33"/>
  <c r="P32" i="33"/>
  <c r="A32" i="33"/>
  <c r="P31" i="33"/>
  <c r="A31" i="33"/>
  <c r="P30" i="33"/>
  <c r="A30" i="33"/>
  <c r="P29" i="33"/>
  <c r="A29" i="33"/>
  <c r="P28" i="33"/>
  <c r="A28" i="33"/>
  <c r="P27" i="33"/>
  <c r="A27" i="33"/>
  <c r="P26" i="33"/>
  <c r="A26" i="33"/>
  <c r="P25" i="33"/>
  <c r="A25" i="33"/>
  <c r="P24" i="33"/>
  <c r="A24" i="33"/>
  <c r="P23" i="33"/>
  <c r="A23" i="33"/>
  <c r="P22" i="33"/>
  <c r="A22" i="33"/>
  <c r="P21" i="33"/>
  <c r="R21" i="33" s="1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B17" i="33"/>
  <c r="P16" i="33"/>
  <c r="P15" i="33"/>
  <c r="R31" i="33" s="1"/>
  <c r="P14" i="33"/>
  <c r="P13" i="33"/>
  <c r="P12" i="33"/>
  <c r="R28" i="33" s="1"/>
  <c r="P11" i="33"/>
  <c r="P10" i="33"/>
  <c r="P9" i="33"/>
  <c r="P8" i="33"/>
  <c r="R24" i="33" s="1"/>
  <c r="P7" i="33"/>
  <c r="P6" i="33"/>
  <c r="T4" i="33"/>
  <c r="S4" i="33"/>
  <c r="O33" i="32"/>
  <c r="N33" i="32"/>
  <c r="M33" i="32"/>
  <c r="L33" i="32"/>
  <c r="K33" i="32"/>
  <c r="J33" i="32"/>
  <c r="I33" i="32"/>
  <c r="H33" i="32"/>
  <c r="G33" i="32"/>
  <c r="F33" i="32"/>
  <c r="E33" i="32"/>
  <c r="D33" i="32"/>
  <c r="C33" i="32"/>
  <c r="B33" i="32"/>
  <c r="P32" i="32"/>
  <c r="A32" i="32"/>
  <c r="P31" i="32"/>
  <c r="A31" i="32"/>
  <c r="P30" i="32"/>
  <c r="A30" i="32"/>
  <c r="P29" i="32"/>
  <c r="A29" i="32"/>
  <c r="P28" i="32"/>
  <c r="A28" i="32"/>
  <c r="P27" i="32"/>
  <c r="A27" i="32"/>
  <c r="P26" i="32"/>
  <c r="A26" i="32"/>
  <c r="P25" i="32"/>
  <c r="A25" i="32"/>
  <c r="P24" i="32"/>
  <c r="A24" i="32"/>
  <c r="P23" i="32"/>
  <c r="A23" i="32"/>
  <c r="P22" i="32"/>
  <c r="A22" i="32"/>
  <c r="P21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P16" i="32"/>
  <c r="P15" i="32"/>
  <c r="R31" i="32" s="1"/>
  <c r="P14" i="32"/>
  <c r="P13" i="32"/>
  <c r="P12" i="32"/>
  <c r="R28" i="32" s="1"/>
  <c r="P11" i="32"/>
  <c r="P10" i="32"/>
  <c r="P9" i="32"/>
  <c r="P8" i="32"/>
  <c r="R24" i="32" s="1"/>
  <c r="P7" i="32"/>
  <c r="R23" i="32" s="1"/>
  <c r="P6" i="32"/>
  <c r="P5" i="32"/>
  <c r="T4" i="32"/>
  <c r="S4" i="32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B33" i="31"/>
  <c r="P32" i="31"/>
  <c r="A32" i="31"/>
  <c r="P31" i="31"/>
  <c r="A31" i="31"/>
  <c r="P30" i="31"/>
  <c r="A30" i="31"/>
  <c r="P29" i="31"/>
  <c r="A29" i="31"/>
  <c r="P28" i="31"/>
  <c r="A28" i="31"/>
  <c r="P27" i="31"/>
  <c r="A27" i="31"/>
  <c r="P26" i="31"/>
  <c r="A26" i="31"/>
  <c r="P25" i="31"/>
  <c r="A25" i="31"/>
  <c r="P24" i="31"/>
  <c r="A24" i="31"/>
  <c r="P23" i="31"/>
  <c r="A23" i="31"/>
  <c r="P22" i="31"/>
  <c r="A22" i="31"/>
  <c r="P21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B17" i="31"/>
  <c r="P16" i="31"/>
  <c r="P15" i="31"/>
  <c r="P14" i="31"/>
  <c r="P13" i="31"/>
  <c r="R29" i="31" s="1"/>
  <c r="P12" i="31"/>
  <c r="P11" i="31"/>
  <c r="P10" i="31"/>
  <c r="P9" i="31"/>
  <c r="R25" i="31" s="1"/>
  <c r="P8" i="31"/>
  <c r="P7" i="31"/>
  <c r="P6" i="31"/>
  <c r="P5" i="31"/>
  <c r="R21" i="31" s="1"/>
  <c r="T4" i="31"/>
  <c r="S4" i="31"/>
  <c r="O33" i="30"/>
  <c r="N33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P32" i="30"/>
  <c r="A32" i="30"/>
  <c r="P31" i="30"/>
  <c r="A31" i="30"/>
  <c r="P30" i="30"/>
  <c r="A30" i="30"/>
  <c r="P29" i="30"/>
  <c r="A29" i="30"/>
  <c r="P28" i="30"/>
  <c r="A28" i="30"/>
  <c r="P27" i="30"/>
  <c r="A27" i="30"/>
  <c r="P26" i="30"/>
  <c r="A26" i="30"/>
  <c r="P25" i="30"/>
  <c r="A25" i="30"/>
  <c r="P24" i="30"/>
  <c r="A24" i="30"/>
  <c r="P23" i="30"/>
  <c r="A23" i="30"/>
  <c r="P22" i="30"/>
  <c r="A22" i="30"/>
  <c r="P21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C17" i="30"/>
  <c r="B17" i="30"/>
  <c r="P16" i="30"/>
  <c r="P15" i="30"/>
  <c r="R31" i="30" s="1"/>
  <c r="P14" i="30"/>
  <c r="P13" i="30"/>
  <c r="R29" i="30" s="1"/>
  <c r="P12" i="30"/>
  <c r="P11" i="30"/>
  <c r="R27" i="30" s="1"/>
  <c r="P10" i="30"/>
  <c r="P9" i="30"/>
  <c r="R25" i="30" s="1"/>
  <c r="P8" i="30"/>
  <c r="P7" i="30"/>
  <c r="P6" i="30"/>
  <c r="P5" i="30"/>
  <c r="R21" i="30" s="1"/>
  <c r="T4" i="30"/>
  <c r="S4" i="30"/>
  <c r="O33" i="29"/>
  <c r="N33" i="29"/>
  <c r="M33" i="29"/>
  <c r="L33" i="29"/>
  <c r="K33" i="29"/>
  <c r="J33" i="29"/>
  <c r="I33" i="29"/>
  <c r="H33" i="29"/>
  <c r="G33" i="29"/>
  <c r="F33" i="29"/>
  <c r="E33" i="29"/>
  <c r="D33" i="29"/>
  <c r="C33" i="29"/>
  <c r="B33" i="29"/>
  <c r="P32" i="29"/>
  <c r="A32" i="29"/>
  <c r="P31" i="29"/>
  <c r="A31" i="29"/>
  <c r="P30" i="29"/>
  <c r="A30" i="29"/>
  <c r="P29" i="29"/>
  <c r="A29" i="29"/>
  <c r="P28" i="29"/>
  <c r="A28" i="29"/>
  <c r="P27" i="29"/>
  <c r="A27" i="29"/>
  <c r="P26" i="29"/>
  <c r="A26" i="29"/>
  <c r="P25" i="29"/>
  <c r="A25" i="29"/>
  <c r="P24" i="29"/>
  <c r="A24" i="29"/>
  <c r="P23" i="29"/>
  <c r="A23" i="29"/>
  <c r="P22" i="29"/>
  <c r="A22" i="29"/>
  <c r="P21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B17" i="29"/>
  <c r="P16" i="29"/>
  <c r="P15" i="29"/>
  <c r="P14" i="29"/>
  <c r="R30" i="29" s="1"/>
  <c r="P13" i="29"/>
  <c r="P12" i="29"/>
  <c r="P11" i="29"/>
  <c r="P10" i="29"/>
  <c r="P9" i="29"/>
  <c r="P8" i="29"/>
  <c r="R24" i="29" s="1"/>
  <c r="P7" i="29"/>
  <c r="P6" i="29"/>
  <c r="P5" i="29"/>
  <c r="T4" i="29"/>
  <c r="S4" i="29"/>
  <c r="O33" i="28"/>
  <c r="N33" i="28"/>
  <c r="M33" i="28"/>
  <c r="L33" i="28"/>
  <c r="K33" i="28"/>
  <c r="J33" i="28"/>
  <c r="I33" i="28"/>
  <c r="H33" i="28"/>
  <c r="G33" i="28"/>
  <c r="F33" i="28"/>
  <c r="E33" i="28"/>
  <c r="D33" i="28"/>
  <c r="C33" i="28"/>
  <c r="B33" i="28"/>
  <c r="P32" i="28"/>
  <c r="A32" i="28"/>
  <c r="P31" i="28"/>
  <c r="A31" i="28"/>
  <c r="P30" i="28"/>
  <c r="A30" i="28"/>
  <c r="P29" i="28"/>
  <c r="A29" i="28"/>
  <c r="P28" i="28"/>
  <c r="A28" i="28"/>
  <c r="P27" i="28"/>
  <c r="A27" i="28"/>
  <c r="P26" i="28"/>
  <c r="A26" i="28"/>
  <c r="P25" i="28"/>
  <c r="A25" i="28"/>
  <c r="P24" i="28"/>
  <c r="A24" i="28"/>
  <c r="P23" i="28"/>
  <c r="A23" i="28"/>
  <c r="P22" i="28"/>
  <c r="A22" i="28"/>
  <c r="P21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P16" i="28"/>
  <c r="R32" i="28" s="1"/>
  <c r="P15" i="28"/>
  <c r="R31" i="28" s="1"/>
  <c r="P14" i="28"/>
  <c r="P13" i="28"/>
  <c r="P12" i="28"/>
  <c r="R28" i="28" s="1"/>
  <c r="P11" i="28"/>
  <c r="P10" i="28"/>
  <c r="P9" i="28"/>
  <c r="P8" i="28"/>
  <c r="R24" i="28"/>
  <c r="P7" i="28"/>
  <c r="P6" i="28"/>
  <c r="P5" i="28"/>
  <c r="T4" i="28"/>
  <c r="S4" i="28"/>
  <c r="O33" i="27"/>
  <c r="N33" i="27"/>
  <c r="M33" i="27"/>
  <c r="L33" i="27"/>
  <c r="K33" i="27"/>
  <c r="J33" i="27"/>
  <c r="I33" i="27"/>
  <c r="H33" i="27"/>
  <c r="G33" i="27"/>
  <c r="F33" i="27"/>
  <c r="E33" i="27"/>
  <c r="D33" i="27"/>
  <c r="C33" i="27"/>
  <c r="B33" i="27"/>
  <c r="P32" i="27"/>
  <c r="A32" i="27"/>
  <c r="P31" i="27"/>
  <c r="A31" i="27"/>
  <c r="P30" i="27"/>
  <c r="A30" i="27"/>
  <c r="P29" i="27"/>
  <c r="A29" i="27"/>
  <c r="P28" i="27"/>
  <c r="A28" i="27"/>
  <c r="P27" i="27"/>
  <c r="A27" i="27"/>
  <c r="P26" i="27"/>
  <c r="A26" i="27"/>
  <c r="P25" i="27"/>
  <c r="A25" i="27"/>
  <c r="P24" i="27"/>
  <c r="A24" i="27"/>
  <c r="P23" i="27"/>
  <c r="A23" i="27"/>
  <c r="P22" i="27"/>
  <c r="A22" i="27"/>
  <c r="P21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B17" i="27"/>
  <c r="P16" i="27"/>
  <c r="P15" i="27"/>
  <c r="R31" i="27" s="1"/>
  <c r="P14" i="27"/>
  <c r="P13" i="27"/>
  <c r="P12" i="27"/>
  <c r="P11" i="27"/>
  <c r="P10" i="27"/>
  <c r="P9" i="27"/>
  <c r="P8" i="27"/>
  <c r="P7" i="27"/>
  <c r="P6" i="27"/>
  <c r="P5" i="27"/>
  <c r="T4" i="27"/>
  <c r="S4" i="27"/>
  <c r="O33" i="26"/>
  <c r="N33" i="26"/>
  <c r="M33" i="26"/>
  <c r="L33" i="26"/>
  <c r="K33" i="26"/>
  <c r="J33" i="26"/>
  <c r="I33" i="26"/>
  <c r="H33" i="26"/>
  <c r="G33" i="26"/>
  <c r="F33" i="26"/>
  <c r="E33" i="26"/>
  <c r="D33" i="26"/>
  <c r="C33" i="26"/>
  <c r="B33" i="26"/>
  <c r="P32" i="26"/>
  <c r="A32" i="26"/>
  <c r="P31" i="26"/>
  <c r="A31" i="26"/>
  <c r="P30" i="26"/>
  <c r="A30" i="26"/>
  <c r="P29" i="26"/>
  <c r="A29" i="26"/>
  <c r="P28" i="26"/>
  <c r="A28" i="26"/>
  <c r="P27" i="26"/>
  <c r="A27" i="26"/>
  <c r="P26" i="26"/>
  <c r="A26" i="26"/>
  <c r="P25" i="26"/>
  <c r="A25" i="26"/>
  <c r="P24" i="26"/>
  <c r="A24" i="26"/>
  <c r="P23" i="26"/>
  <c r="A23" i="26"/>
  <c r="P22" i="26"/>
  <c r="A22" i="26"/>
  <c r="P21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B17" i="26"/>
  <c r="P16" i="26"/>
  <c r="P15" i="26"/>
  <c r="P14" i="26"/>
  <c r="R30" i="26" s="1"/>
  <c r="P13" i="26"/>
  <c r="P12" i="26"/>
  <c r="P11" i="26"/>
  <c r="P10" i="26"/>
  <c r="R26" i="26" s="1"/>
  <c r="P9" i="26"/>
  <c r="P8" i="26"/>
  <c r="P7" i="26"/>
  <c r="R23" i="26" s="1"/>
  <c r="P6" i="26"/>
  <c r="P5" i="26"/>
  <c r="T4" i="26"/>
  <c r="S4" i="26"/>
  <c r="O33" i="25"/>
  <c r="N33" i="25"/>
  <c r="M33" i="25"/>
  <c r="L33" i="25"/>
  <c r="K33" i="25"/>
  <c r="J33" i="25"/>
  <c r="I33" i="25"/>
  <c r="H33" i="25"/>
  <c r="G33" i="25"/>
  <c r="F33" i="25"/>
  <c r="E33" i="25"/>
  <c r="D33" i="25"/>
  <c r="C33" i="25"/>
  <c r="B33" i="25"/>
  <c r="A32" i="25"/>
  <c r="A31" i="25"/>
  <c r="A30" i="25"/>
  <c r="A29" i="25"/>
  <c r="A28" i="25"/>
  <c r="A27" i="25"/>
  <c r="A26" i="25"/>
  <c r="A25" i="25"/>
  <c r="A24" i="25"/>
  <c r="A23" i="25"/>
  <c r="A22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R32" i="25"/>
  <c r="R31" i="25"/>
  <c r="R27" i="25"/>
  <c r="R24" i="25"/>
  <c r="T4" i="25"/>
  <c r="S4" i="25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P32" i="24"/>
  <c r="A32" i="24"/>
  <c r="P31" i="24"/>
  <c r="A31" i="24"/>
  <c r="P30" i="24"/>
  <c r="A30" i="24"/>
  <c r="P29" i="24"/>
  <c r="A29" i="24"/>
  <c r="P28" i="24"/>
  <c r="A28" i="24"/>
  <c r="P27" i="24"/>
  <c r="A27" i="24"/>
  <c r="P26" i="24"/>
  <c r="A26" i="24"/>
  <c r="P25" i="24"/>
  <c r="A25" i="24"/>
  <c r="P24" i="24"/>
  <c r="A24" i="24"/>
  <c r="P23" i="24"/>
  <c r="A23" i="24"/>
  <c r="P22" i="24"/>
  <c r="A22" i="24"/>
  <c r="P21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/>
  <c r="P16" i="24"/>
  <c r="P15" i="24"/>
  <c r="R31" i="24" s="1"/>
  <c r="P14" i="24"/>
  <c r="P13" i="24"/>
  <c r="R29" i="24" s="1"/>
  <c r="P12" i="24"/>
  <c r="P11" i="24"/>
  <c r="R27" i="24" s="1"/>
  <c r="P10" i="24"/>
  <c r="P9" i="24"/>
  <c r="R25" i="24" s="1"/>
  <c r="P8" i="24"/>
  <c r="P7" i="24"/>
  <c r="P6" i="24"/>
  <c r="P5" i="24"/>
  <c r="R21" i="24" s="1"/>
  <c r="T4" i="24"/>
  <c r="S4" i="24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P32" i="23"/>
  <c r="A32" i="23"/>
  <c r="P31" i="23"/>
  <c r="A31" i="23"/>
  <c r="P30" i="23"/>
  <c r="A30" i="23"/>
  <c r="P29" i="23"/>
  <c r="A29" i="23"/>
  <c r="P28" i="23"/>
  <c r="R28" i="23" s="1"/>
  <c r="A28" i="23"/>
  <c r="P27" i="23"/>
  <c r="A27" i="23"/>
  <c r="P26" i="23"/>
  <c r="A26" i="23"/>
  <c r="P25" i="23"/>
  <c r="A25" i="23"/>
  <c r="P24" i="23"/>
  <c r="A24" i="23"/>
  <c r="P23" i="23"/>
  <c r="A23" i="23"/>
  <c r="P22" i="23"/>
  <c r="A22" i="23"/>
  <c r="P21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P16" i="23"/>
  <c r="P15" i="23"/>
  <c r="R31" i="23" s="1"/>
  <c r="P14" i="23"/>
  <c r="P13" i="23"/>
  <c r="P12" i="23"/>
  <c r="P11" i="23"/>
  <c r="P10" i="23"/>
  <c r="P9" i="23"/>
  <c r="P8" i="23"/>
  <c r="P7" i="23"/>
  <c r="P6" i="23"/>
  <c r="P5" i="23"/>
  <c r="T4" i="23"/>
  <c r="S4" i="23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P32" i="22"/>
  <c r="A32" i="22"/>
  <c r="P31" i="22"/>
  <c r="A31" i="22"/>
  <c r="P30" i="22"/>
  <c r="A30" i="22"/>
  <c r="P29" i="22"/>
  <c r="A29" i="22"/>
  <c r="P28" i="22"/>
  <c r="A28" i="22"/>
  <c r="P27" i="22"/>
  <c r="A27" i="22"/>
  <c r="P26" i="22"/>
  <c r="A26" i="22"/>
  <c r="P25" i="22"/>
  <c r="A25" i="22"/>
  <c r="P24" i="22"/>
  <c r="A24" i="22"/>
  <c r="P23" i="22"/>
  <c r="A23" i="22"/>
  <c r="P22" i="22"/>
  <c r="A22" i="22"/>
  <c r="P21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C17" i="22"/>
  <c r="B17" i="22"/>
  <c r="P16" i="22"/>
  <c r="P15" i="22"/>
  <c r="R31" i="22" s="1"/>
  <c r="P14" i="22"/>
  <c r="R30" i="22" s="1"/>
  <c r="P13" i="22"/>
  <c r="R29" i="22" s="1"/>
  <c r="P12" i="22"/>
  <c r="P11" i="22"/>
  <c r="P10" i="22"/>
  <c r="P9" i="22"/>
  <c r="P8" i="22"/>
  <c r="R24" i="22" s="1"/>
  <c r="S24" i="22" s="1"/>
  <c r="P7" i="22"/>
  <c r="R23" i="22" s="1"/>
  <c r="P6" i="22"/>
  <c r="P5" i="22"/>
  <c r="T4" i="22"/>
  <c r="S4" i="22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32" i="21"/>
  <c r="A31" i="21"/>
  <c r="A30" i="21"/>
  <c r="A29" i="21"/>
  <c r="A28" i="21"/>
  <c r="A27" i="21"/>
  <c r="A26" i="21"/>
  <c r="A25" i="21"/>
  <c r="A24" i="21"/>
  <c r="A23" i="21"/>
  <c r="A22" i="21"/>
  <c r="O17" i="21"/>
  <c r="N17" i="21"/>
  <c r="M17" i="21"/>
  <c r="L17" i="21"/>
  <c r="K17" i="21"/>
  <c r="J17" i="21"/>
  <c r="I17" i="21"/>
  <c r="H17" i="21"/>
  <c r="G17" i="21"/>
  <c r="F17" i="21"/>
  <c r="E17" i="21"/>
  <c r="D17" i="21"/>
  <c r="C17" i="21"/>
  <c r="B17" i="21"/>
  <c r="T3" i="21"/>
  <c r="R24" i="30"/>
  <c r="R26" i="28"/>
  <c r="R23" i="27"/>
  <c r="R23" i="25"/>
  <c r="R23" i="24"/>
  <c r="R22" i="33"/>
  <c r="R30" i="33"/>
  <c r="R27" i="26" l="1"/>
  <c r="R24" i="23"/>
  <c r="R26" i="25"/>
  <c r="R31" i="26"/>
  <c r="R21" i="22"/>
  <c r="R27" i="27"/>
  <c r="R27" i="29"/>
  <c r="R27" i="32"/>
  <c r="R25" i="22"/>
  <c r="P17" i="22"/>
  <c r="R23" i="31"/>
  <c r="R30" i="23"/>
  <c r="R31" i="29"/>
  <c r="R22" i="23"/>
  <c r="R27" i="28"/>
  <c r="E19" i="21"/>
  <c r="D3" i="22" s="1"/>
  <c r="J20" i="21"/>
  <c r="D20" i="21"/>
  <c r="L20" i="21"/>
  <c r="E20" i="21"/>
  <c r="M20" i="21"/>
  <c r="C20" i="21"/>
  <c r="K20" i="21"/>
  <c r="B20" i="21"/>
  <c r="I20" i="21"/>
  <c r="H20" i="21"/>
  <c r="O20" i="21"/>
  <c r="G20" i="21"/>
  <c r="N20" i="21"/>
  <c r="F20" i="21"/>
  <c r="R21" i="25"/>
  <c r="R25" i="25"/>
  <c r="R29" i="25"/>
  <c r="R30" i="27"/>
  <c r="R21" i="28"/>
  <c r="R30" i="30"/>
  <c r="P34" i="32"/>
  <c r="P18" i="21"/>
  <c r="R27" i="22"/>
  <c r="R24" i="26"/>
  <c r="R28" i="26"/>
  <c r="R32" i="26"/>
  <c r="R21" i="27"/>
  <c r="R25" i="28"/>
  <c r="R29" i="28"/>
  <c r="R21" i="32"/>
  <c r="R29" i="33"/>
  <c r="R21" i="26"/>
  <c r="R29" i="26"/>
  <c r="R24" i="27"/>
  <c r="R23" i="28"/>
  <c r="R30" i="28"/>
  <c r="R28" i="30"/>
  <c r="R32" i="30"/>
  <c r="R22" i="32"/>
  <c r="R28" i="22"/>
  <c r="R21" i="23"/>
  <c r="R22" i="24"/>
  <c r="R26" i="24"/>
  <c r="R30" i="24"/>
  <c r="P17" i="26"/>
  <c r="R22" i="26"/>
  <c r="R23" i="30"/>
  <c r="R26" i="31"/>
  <c r="R30" i="31"/>
  <c r="P17" i="32"/>
  <c r="P17" i="33"/>
  <c r="R23" i="33"/>
  <c r="R22" i="22"/>
  <c r="R29" i="23"/>
  <c r="P17" i="23"/>
  <c r="R32" i="23"/>
  <c r="S32" i="23" s="1"/>
  <c r="S32" i="24" s="1"/>
  <c r="S32" i="25" s="1"/>
  <c r="R25" i="27"/>
  <c r="R22" i="27"/>
  <c r="R21" i="29"/>
  <c r="R25" i="29"/>
  <c r="P34" i="29"/>
  <c r="R32" i="33"/>
  <c r="R26" i="22"/>
  <c r="R32" i="22"/>
  <c r="S32" i="22" s="1"/>
  <c r="R27" i="23"/>
  <c r="P34" i="23"/>
  <c r="R24" i="24"/>
  <c r="R28" i="24"/>
  <c r="R32" i="24"/>
  <c r="R25" i="26"/>
  <c r="P33" i="30"/>
  <c r="R32" i="31"/>
  <c r="P17" i="31"/>
  <c r="P34" i="31"/>
  <c r="R29" i="32"/>
  <c r="P18" i="33"/>
  <c r="R26" i="33"/>
  <c r="R28" i="21"/>
  <c r="S28" i="21" s="1"/>
  <c r="S28" i="22" s="1"/>
  <c r="S28" i="23" s="1"/>
  <c r="S28" i="24" s="1"/>
  <c r="S28" i="25" s="1"/>
  <c r="S28" i="26" s="1"/>
  <c r="S28" i="27" s="1"/>
  <c r="S28" i="28" s="1"/>
  <c r="R28" i="25"/>
  <c r="R22" i="25"/>
  <c r="P33" i="27"/>
  <c r="P33" i="22"/>
  <c r="P34" i="25"/>
  <c r="P18" i="30"/>
  <c r="R24" i="31"/>
  <c r="R26" i="32"/>
  <c r="R21" i="21"/>
  <c r="S21" i="21" s="1"/>
  <c r="R27" i="21"/>
  <c r="S27" i="21" s="1"/>
  <c r="S27" i="22" s="1"/>
  <c r="P33" i="25"/>
  <c r="P33" i="31"/>
  <c r="P18" i="22"/>
  <c r="R26" i="23"/>
  <c r="P18" i="23"/>
  <c r="R26" i="27"/>
  <c r="R32" i="27"/>
  <c r="P18" i="28"/>
  <c r="R26" i="29"/>
  <c r="R32" i="29"/>
  <c r="P17" i="29"/>
  <c r="R26" i="30"/>
  <c r="R31" i="31"/>
  <c r="R32" i="32"/>
  <c r="P34" i="33"/>
  <c r="R23" i="21"/>
  <c r="S23" i="21" s="1"/>
  <c r="S23" i="22" s="1"/>
  <c r="R29" i="21"/>
  <c r="S29" i="21" s="1"/>
  <c r="S29" i="22" s="1"/>
  <c r="R22" i="21"/>
  <c r="S22" i="21" s="1"/>
  <c r="P18" i="24"/>
  <c r="P18" i="25"/>
  <c r="P18" i="26"/>
  <c r="P34" i="26"/>
  <c r="R22" i="28"/>
  <c r="R22" i="30"/>
  <c r="P17" i="30"/>
  <c r="R33" i="30" s="1"/>
  <c r="R30" i="21"/>
  <c r="S30" i="21" s="1"/>
  <c r="S30" i="22" s="1"/>
  <c r="P33" i="24"/>
  <c r="P34" i="24"/>
  <c r="R28" i="27"/>
  <c r="P17" i="27"/>
  <c r="R33" i="27" s="1"/>
  <c r="R22" i="29"/>
  <c r="R28" i="29"/>
  <c r="R22" i="31"/>
  <c r="R27" i="31"/>
  <c r="P18" i="31"/>
  <c r="P18" i="32"/>
  <c r="R25" i="21"/>
  <c r="S25" i="21" s="1"/>
  <c r="S25" i="22" s="1"/>
  <c r="R31" i="21"/>
  <c r="S31" i="21" s="1"/>
  <c r="S31" i="22" s="1"/>
  <c r="S31" i="23" s="1"/>
  <c r="S31" i="24" s="1"/>
  <c r="S31" i="25" s="1"/>
  <c r="S31" i="26" s="1"/>
  <c r="S31" i="27" s="1"/>
  <c r="S31" i="28" s="1"/>
  <c r="S31" i="29" s="1"/>
  <c r="S31" i="30" s="1"/>
  <c r="P34" i="21"/>
  <c r="P34" i="22"/>
  <c r="R23" i="23"/>
  <c r="P33" i="23"/>
  <c r="R33" i="23" s="1"/>
  <c r="P33" i="26"/>
  <c r="R29" i="27"/>
  <c r="P34" i="27"/>
  <c r="P33" i="28"/>
  <c r="P34" i="28"/>
  <c r="R23" i="29"/>
  <c r="R29" i="29"/>
  <c r="P33" i="29"/>
  <c r="P34" i="30"/>
  <c r="R28" i="31"/>
  <c r="R25" i="32"/>
  <c r="P33" i="32"/>
  <c r="R30" i="32"/>
  <c r="R27" i="33"/>
  <c r="R25" i="33"/>
  <c r="R26" i="21"/>
  <c r="S26" i="21" s="1"/>
  <c r="S26" i="22" s="1"/>
  <c r="S24" i="23"/>
  <c r="S24" i="24" s="1"/>
  <c r="S24" i="25" s="1"/>
  <c r="S24" i="26" s="1"/>
  <c r="P33" i="21"/>
  <c r="P17" i="24"/>
  <c r="P18" i="29"/>
  <c r="P17" i="25"/>
  <c r="R33" i="25" s="1"/>
  <c r="R25" i="23"/>
  <c r="P33" i="33"/>
  <c r="P18" i="27"/>
  <c r="P17" i="28"/>
  <c r="P17" i="21"/>
  <c r="S31" i="31" l="1"/>
  <c r="S31" i="32" s="1"/>
  <c r="S31" i="33" s="1"/>
  <c r="S30" i="23"/>
  <c r="S30" i="24" s="1"/>
  <c r="S30" i="25" s="1"/>
  <c r="S30" i="26" s="1"/>
  <c r="S30" i="27" s="1"/>
  <c r="S30" i="28" s="1"/>
  <c r="S30" i="29" s="1"/>
  <c r="S30" i="30" s="1"/>
  <c r="S30" i="31" s="1"/>
  <c r="S30" i="32" s="1"/>
  <c r="S30" i="33" s="1"/>
  <c r="R33" i="24"/>
  <c r="R33" i="22"/>
  <c r="R33" i="33"/>
  <c r="N4" i="22"/>
  <c r="H4" i="22"/>
  <c r="B4" i="22"/>
  <c r="L4" i="22"/>
  <c r="E4" i="22"/>
  <c r="K4" i="22"/>
  <c r="G4" i="22"/>
  <c r="F4" i="22"/>
  <c r="O4" i="22"/>
  <c r="D4" i="22"/>
  <c r="M4" i="22"/>
  <c r="C4" i="22"/>
  <c r="J4" i="22"/>
  <c r="I4" i="22"/>
  <c r="E3" i="22"/>
  <c r="D19" i="22" s="1"/>
  <c r="R33" i="31"/>
  <c r="S24" i="27"/>
  <c r="S24" i="28" s="1"/>
  <c r="S24" i="29" s="1"/>
  <c r="S24" i="30" s="1"/>
  <c r="S24" i="31" s="1"/>
  <c r="S24" i="32" s="1"/>
  <c r="S24" i="33" s="1"/>
  <c r="S27" i="23"/>
  <c r="S27" i="24" s="1"/>
  <c r="S27" i="25" s="1"/>
  <c r="S27" i="26" s="1"/>
  <c r="S27" i="27" s="1"/>
  <c r="S27" i="28" s="1"/>
  <c r="S27" i="29" s="1"/>
  <c r="S27" i="30" s="1"/>
  <c r="S27" i="31" s="1"/>
  <c r="S27" i="32" s="1"/>
  <c r="S27" i="33" s="1"/>
  <c r="S29" i="23"/>
  <c r="S29" i="24" s="1"/>
  <c r="S29" i="25" s="1"/>
  <c r="S29" i="26" s="1"/>
  <c r="S29" i="27" s="1"/>
  <c r="S29" i="28" s="1"/>
  <c r="S29" i="29" s="1"/>
  <c r="S29" i="30" s="1"/>
  <c r="S29" i="31" s="1"/>
  <c r="S29" i="32" s="1"/>
  <c r="S29" i="33" s="1"/>
  <c r="R33" i="32"/>
  <c r="S32" i="26"/>
  <c r="S32" i="27" s="1"/>
  <c r="S32" i="28" s="1"/>
  <c r="S32" i="29" s="1"/>
  <c r="S32" i="30" s="1"/>
  <c r="S32" i="31" s="1"/>
  <c r="S32" i="32" s="1"/>
  <c r="S32" i="33" s="1"/>
  <c r="R33" i="26"/>
  <c r="S22" i="22"/>
  <c r="S22" i="23" s="1"/>
  <c r="S22" i="24" s="1"/>
  <c r="S22" i="25" s="1"/>
  <c r="S22" i="26" s="1"/>
  <c r="S22" i="27" s="1"/>
  <c r="S22" i="28" s="1"/>
  <c r="S22" i="29" s="1"/>
  <c r="S22" i="30" s="1"/>
  <c r="S22" i="31" s="1"/>
  <c r="S22" i="32" s="1"/>
  <c r="S22" i="33" s="1"/>
  <c r="S33" i="21"/>
  <c r="S33" i="22" s="1"/>
  <c r="S33" i="23" s="1"/>
  <c r="S33" i="24" s="1"/>
  <c r="S33" i="25" s="1"/>
  <c r="R33" i="28"/>
  <c r="S26" i="23"/>
  <c r="S26" i="24" s="1"/>
  <c r="S26" i="25" s="1"/>
  <c r="S26" i="26" s="1"/>
  <c r="S26" i="27" s="1"/>
  <c r="S26" i="28" s="1"/>
  <c r="S26" i="29" s="1"/>
  <c r="S26" i="30" s="1"/>
  <c r="S26" i="31" s="1"/>
  <c r="S26" i="32" s="1"/>
  <c r="S26" i="33" s="1"/>
  <c r="S28" i="29"/>
  <c r="S28" i="30" s="1"/>
  <c r="S28" i="31" s="1"/>
  <c r="S28" i="32" s="1"/>
  <c r="S28" i="33" s="1"/>
  <c r="S23" i="23"/>
  <c r="S23" i="24" s="1"/>
  <c r="S23" i="25" s="1"/>
  <c r="S23" i="26" s="1"/>
  <c r="S23" i="27" s="1"/>
  <c r="S23" i="28" s="1"/>
  <c r="S23" i="29" s="1"/>
  <c r="S23" i="30" s="1"/>
  <c r="S23" i="31" s="1"/>
  <c r="S23" i="32" s="1"/>
  <c r="S23" i="33" s="1"/>
  <c r="R33" i="21"/>
  <c r="S25" i="23"/>
  <c r="S25" i="24" s="1"/>
  <c r="S25" i="25" s="1"/>
  <c r="S25" i="26" s="1"/>
  <c r="S25" i="27" s="1"/>
  <c r="S25" i="28" s="1"/>
  <c r="S25" i="29" s="1"/>
  <c r="S25" i="30" s="1"/>
  <c r="S25" i="31" s="1"/>
  <c r="S25" i="32" s="1"/>
  <c r="S25" i="33" s="1"/>
  <c r="R33" i="29"/>
  <c r="S21" i="22"/>
  <c r="S21" i="23" s="1"/>
  <c r="S21" i="24" s="1"/>
  <c r="S21" i="25" s="1"/>
  <c r="S21" i="26" s="1"/>
  <c r="S21" i="27" s="1"/>
  <c r="S21" i="28" s="1"/>
  <c r="S21" i="29" s="1"/>
  <c r="S21" i="30" s="1"/>
  <c r="S21" i="31" s="1"/>
  <c r="S21" i="32" s="1"/>
  <c r="S21" i="33" s="1"/>
  <c r="L20" i="22" l="1"/>
  <c r="F20" i="22"/>
  <c r="M20" i="22"/>
  <c r="E20" i="22"/>
  <c r="K20" i="22"/>
  <c r="D20" i="22"/>
  <c r="O20" i="22"/>
  <c r="C20" i="22"/>
  <c r="N20" i="22"/>
  <c r="B20" i="22"/>
  <c r="J20" i="22"/>
  <c r="I20" i="22"/>
  <c r="H20" i="22"/>
  <c r="G20" i="22"/>
  <c r="E19" i="22"/>
  <c r="S33" i="26"/>
  <c r="S33" i="27" s="1"/>
  <c r="S33" i="28" s="1"/>
  <c r="S33" i="29" s="1"/>
  <c r="S33" i="30" s="1"/>
  <c r="S33" i="31" s="1"/>
  <c r="S33" i="32" s="1"/>
  <c r="S33" i="33" s="1"/>
  <c r="D3" i="23" l="1"/>
  <c r="J4" i="23" l="1"/>
  <c r="D4" i="23"/>
  <c r="M4" i="23"/>
  <c r="F4" i="23"/>
  <c r="L4" i="23"/>
  <c r="E4" i="23"/>
  <c r="K4" i="23"/>
  <c r="I4" i="23"/>
  <c r="H4" i="23"/>
  <c r="G4" i="23"/>
  <c r="O4" i="23"/>
  <c r="C4" i="23"/>
  <c r="N4" i="23"/>
  <c r="B4" i="23"/>
  <c r="E3" i="23"/>
  <c r="D19" i="23" l="1"/>
  <c r="N20" i="23" l="1"/>
  <c r="H20" i="23"/>
  <c r="B20" i="23"/>
  <c r="M20" i="23"/>
  <c r="F20" i="23"/>
  <c r="L20" i="23"/>
  <c r="E20" i="23"/>
  <c r="I20" i="23"/>
  <c r="G20" i="23"/>
  <c r="D20" i="23"/>
  <c r="O20" i="23"/>
  <c r="C20" i="23"/>
  <c r="K20" i="23"/>
  <c r="J20" i="23"/>
  <c r="E19" i="23"/>
  <c r="D3" i="24" s="1"/>
  <c r="E3" i="24" l="1"/>
  <c r="D19" i="24" s="1"/>
  <c r="L4" i="24"/>
  <c r="F4" i="24"/>
  <c r="N4" i="24"/>
  <c r="G4" i="24"/>
  <c r="M4" i="24"/>
  <c r="E4" i="24"/>
  <c r="D4" i="24"/>
  <c r="O4" i="24"/>
  <c r="C4" i="24"/>
  <c r="K4" i="24"/>
  <c r="B4" i="24"/>
  <c r="J4" i="24"/>
  <c r="I4" i="24"/>
  <c r="H4" i="24"/>
  <c r="E19" i="24" l="1"/>
  <c r="D3" i="25" s="1"/>
  <c r="J20" i="24"/>
  <c r="D20" i="24"/>
  <c r="N20" i="24"/>
  <c r="G20" i="24"/>
  <c r="M20" i="24"/>
  <c r="F20" i="24"/>
  <c r="O20" i="24"/>
  <c r="L20" i="24"/>
  <c r="B20" i="24"/>
  <c r="K20" i="24"/>
  <c r="I20" i="24"/>
  <c r="H20" i="24"/>
  <c r="E20" i="24"/>
  <c r="C20" i="24"/>
  <c r="E3" i="25" l="1"/>
  <c r="D19" i="25" s="1"/>
  <c r="N4" i="25"/>
  <c r="H4" i="25"/>
  <c r="B4" i="25"/>
  <c r="O4" i="25"/>
  <c r="G4" i="25"/>
  <c r="M4" i="25"/>
  <c r="F4" i="25"/>
  <c r="L4" i="25"/>
  <c r="J4" i="25"/>
  <c r="I4" i="25"/>
  <c r="E4" i="25"/>
  <c r="D4" i="25"/>
  <c r="C4" i="25"/>
  <c r="K4" i="25"/>
  <c r="E19" i="25" l="1"/>
  <c r="D3" i="26" s="1"/>
  <c r="L20" i="25"/>
  <c r="F20" i="25"/>
  <c r="O20" i="25"/>
  <c r="H20" i="25"/>
  <c r="N20" i="25"/>
  <c r="G20" i="25"/>
  <c r="E20" i="25"/>
  <c r="D20" i="25"/>
  <c r="M20" i="25"/>
  <c r="C20" i="25"/>
  <c r="K20" i="25"/>
  <c r="B20" i="25"/>
  <c r="J20" i="25"/>
  <c r="I20" i="25"/>
  <c r="E3" i="26" l="1"/>
  <c r="D19" i="26" s="1"/>
  <c r="J4" i="26"/>
  <c r="D4" i="26"/>
  <c r="O4" i="26"/>
  <c r="H4" i="26"/>
  <c r="N4" i="26"/>
  <c r="G4" i="26"/>
  <c r="M4" i="26"/>
  <c r="C4" i="26"/>
  <c r="L4" i="26"/>
  <c r="B4" i="26"/>
  <c r="K4" i="26"/>
  <c r="I4" i="26"/>
  <c r="F4" i="26"/>
  <c r="E4" i="26"/>
  <c r="E19" i="26" l="1"/>
  <c r="D3" i="27" s="1"/>
  <c r="N20" i="26"/>
  <c r="H20" i="26"/>
  <c r="B20" i="26"/>
  <c r="I20" i="26"/>
  <c r="O20" i="26"/>
  <c r="G20" i="26"/>
  <c r="K20" i="26"/>
  <c r="J20" i="26"/>
  <c r="F20" i="26"/>
  <c r="E20" i="26"/>
  <c r="M20" i="26"/>
  <c r="D20" i="26"/>
  <c r="L20" i="26"/>
  <c r="C20" i="26"/>
  <c r="E3" i="27" l="1"/>
  <c r="D19" i="27" s="1"/>
  <c r="L4" i="27"/>
  <c r="F4" i="27"/>
  <c r="I4" i="27"/>
  <c r="B4" i="27"/>
  <c r="O4" i="27"/>
  <c r="H4" i="27"/>
  <c r="G4" i="27"/>
  <c r="E4" i="27"/>
  <c r="N4" i="27"/>
  <c r="D4" i="27"/>
  <c r="M4" i="27"/>
  <c r="C4" i="27"/>
  <c r="K4" i="27"/>
  <c r="J4" i="27"/>
  <c r="E19" i="27" l="1"/>
  <c r="D3" i="28" s="1"/>
  <c r="J20" i="27"/>
  <c r="D20" i="27"/>
  <c r="I20" i="27"/>
  <c r="B20" i="27"/>
  <c r="O20" i="27"/>
  <c r="H20" i="27"/>
  <c r="N20" i="27"/>
  <c r="E20" i="27"/>
  <c r="M20" i="27"/>
  <c r="C20" i="27"/>
  <c r="L20" i="27"/>
  <c r="K20" i="27"/>
  <c r="G20" i="27"/>
  <c r="F20" i="27"/>
  <c r="E3" i="28" l="1"/>
  <c r="D19" i="28" s="1"/>
  <c r="N4" i="28"/>
  <c r="H4" i="28"/>
  <c r="B4" i="28"/>
  <c r="M4" i="28"/>
  <c r="G4" i="28"/>
  <c r="K4" i="28"/>
  <c r="C4" i="28"/>
  <c r="J4" i="28"/>
  <c r="O4" i="28"/>
  <c r="L4" i="28"/>
  <c r="I4" i="28"/>
  <c r="F4" i="28"/>
  <c r="E4" i="28"/>
  <c r="D4" i="28"/>
  <c r="E19" i="28" l="1"/>
  <c r="D3" i="29" s="1"/>
  <c r="L20" i="28"/>
  <c r="F20" i="28"/>
  <c r="K20" i="28"/>
  <c r="E20" i="28"/>
  <c r="O20" i="28"/>
  <c r="G20" i="28"/>
  <c r="N20" i="28"/>
  <c r="D20" i="28"/>
  <c r="M20" i="28"/>
  <c r="J20" i="28"/>
  <c r="I20" i="28"/>
  <c r="H20" i="28"/>
  <c r="C20" i="28"/>
  <c r="B20" i="28"/>
  <c r="E3" i="29" l="1"/>
  <c r="D19" i="29" s="1"/>
  <c r="J4" i="29"/>
  <c r="D4" i="29"/>
  <c r="O4" i="29"/>
  <c r="I4" i="29"/>
  <c r="C4" i="29"/>
  <c r="K4" i="29"/>
  <c r="H4" i="29"/>
  <c r="M4" i="29"/>
  <c r="L4" i="29"/>
  <c r="G4" i="29"/>
  <c r="F4" i="29"/>
  <c r="E4" i="29"/>
  <c r="N4" i="29"/>
  <c r="B4" i="29"/>
  <c r="E19" i="29" l="1"/>
  <c r="D3" i="30" s="1"/>
  <c r="N20" i="29"/>
  <c r="H20" i="29"/>
  <c r="B20" i="29"/>
  <c r="G20" i="29"/>
  <c r="M20" i="29"/>
  <c r="E20" i="29"/>
  <c r="L20" i="29"/>
  <c r="D20" i="29"/>
  <c r="K20" i="29"/>
  <c r="J20" i="29"/>
  <c r="I20" i="29"/>
  <c r="F20" i="29"/>
  <c r="C20" i="29"/>
  <c r="O20" i="29"/>
  <c r="E3" i="30" l="1"/>
  <c r="D19" i="30" s="1"/>
  <c r="L4" i="30"/>
  <c r="F4" i="30"/>
  <c r="K4" i="30"/>
  <c r="E4" i="30"/>
  <c r="H4" i="30"/>
  <c r="O4" i="30"/>
  <c r="G4" i="30"/>
  <c r="J4" i="30"/>
  <c r="I4" i="30"/>
  <c r="D4" i="30"/>
  <c r="C4" i="30"/>
  <c r="N4" i="30"/>
  <c r="B4" i="30"/>
  <c r="M4" i="30"/>
  <c r="E19" i="30" l="1"/>
  <c r="D3" i="31" s="1"/>
  <c r="J20" i="30"/>
  <c r="D20" i="30"/>
  <c r="O20" i="30"/>
  <c r="I20" i="30"/>
  <c r="C20" i="30"/>
  <c r="L20" i="30"/>
  <c r="B20" i="30"/>
  <c r="K20" i="30"/>
  <c r="H20" i="30"/>
  <c r="G20" i="30"/>
  <c r="F20" i="30"/>
  <c r="E20" i="30"/>
  <c r="N20" i="30"/>
  <c r="M20" i="30"/>
  <c r="E3" i="31" l="1"/>
  <c r="D19" i="31" s="1"/>
  <c r="N4" i="31"/>
  <c r="H4" i="31"/>
  <c r="B4" i="31"/>
  <c r="M4" i="31"/>
  <c r="G4" i="31"/>
  <c r="F4" i="31"/>
  <c r="O4" i="31"/>
  <c r="E4" i="31"/>
  <c r="J4" i="31"/>
  <c r="I4" i="31"/>
  <c r="D4" i="31"/>
  <c r="C4" i="31"/>
  <c r="L4" i="31"/>
  <c r="K4" i="31"/>
  <c r="E19" i="31" l="1"/>
  <c r="D3" i="32" s="1"/>
  <c r="L20" i="31"/>
  <c r="F20" i="31"/>
  <c r="K20" i="31"/>
  <c r="E20" i="31"/>
  <c r="J20" i="31"/>
  <c r="B20" i="31"/>
  <c r="I20" i="31"/>
  <c r="H20" i="31"/>
  <c r="G20" i="31"/>
  <c r="D20" i="31"/>
  <c r="O20" i="31"/>
  <c r="C20" i="31"/>
  <c r="N20" i="31"/>
  <c r="M20" i="31"/>
  <c r="E3" i="32" l="1"/>
  <c r="D19" i="32" s="1"/>
  <c r="J4" i="32"/>
  <c r="D4" i="32"/>
  <c r="O4" i="32"/>
  <c r="I4" i="32"/>
  <c r="C4" i="32"/>
  <c r="N4" i="32"/>
  <c r="F4" i="32"/>
  <c r="M4" i="32"/>
  <c r="E4" i="32"/>
  <c r="H4" i="32"/>
  <c r="G4" i="32"/>
  <c r="B4" i="32"/>
  <c r="L4" i="32"/>
  <c r="K4" i="32"/>
  <c r="E19" i="32" l="1"/>
  <c r="D3" i="33" s="1"/>
  <c r="N20" i="32"/>
  <c r="H20" i="32"/>
  <c r="B20" i="32"/>
  <c r="M20" i="32"/>
  <c r="G20" i="32"/>
  <c r="J20" i="32"/>
  <c r="I20" i="32"/>
  <c r="F20" i="32"/>
  <c r="E20" i="32"/>
  <c r="D20" i="32"/>
  <c r="O20" i="32"/>
  <c r="C20" i="32"/>
  <c r="L20" i="32"/>
  <c r="K20" i="32"/>
  <c r="E3" i="33" l="1"/>
  <c r="D19" i="33" s="1"/>
  <c r="L4" i="33"/>
  <c r="F4" i="33"/>
  <c r="K4" i="33"/>
  <c r="E4" i="33"/>
  <c r="N4" i="33"/>
  <c r="D4" i="33"/>
  <c r="M4" i="33"/>
  <c r="C4" i="33"/>
  <c r="H4" i="33"/>
  <c r="G4" i="33"/>
  <c r="B4" i="33"/>
  <c r="O4" i="33"/>
  <c r="J4" i="33"/>
  <c r="I4" i="33"/>
  <c r="E19" i="33" l="1"/>
  <c r="J20" i="33"/>
  <c r="D20" i="33"/>
  <c r="O20" i="33"/>
  <c r="I20" i="33"/>
  <c r="C20" i="33"/>
  <c r="H20" i="33"/>
  <c r="G20" i="33"/>
  <c r="F20" i="33"/>
  <c r="E20" i="33"/>
  <c r="N20" i="33"/>
  <c r="B20" i="33"/>
  <c r="M20" i="33"/>
  <c r="L20" i="33"/>
  <c r="K20" i="33"/>
</calcChain>
</file>

<file path=xl/sharedStrings.xml><?xml version="1.0" encoding="utf-8"?>
<sst xmlns="http://schemas.openxmlformats.org/spreadsheetml/2006/main" count="739" uniqueCount="82">
  <si>
    <t>Vacation</t>
  </si>
  <si>
    <t>Total</t>
  </si>
  <si>
    <t>Hours</t>
  </si>
  <si>
    <t>Department</t>
  </si>
  <si>
    <t>University ID#</t>
  </si>
  <si>
    <t>Southern Illinois University Edwardsville</t>
  </si>
  <si>
    <t>Inclement Weather</t>
  </si>
  <si>
    <t>Additional comments or note :</t>
  </si>
  <si>
    <t>Explanation of other absence with or without pay :</t>
  </si>
  <si>
    <t>Employee</t>
  </si>
  <si>
    <t>Supervisor</t>
  </si>
  <si>
    <t>Comp time used</t>
  </si>
  <si>
    <t>Absence without pay</t>
  </si>
  <si>
    <t xml:space="preserve"> </t>
  </si>
  <si>
    <t>Sick earned before 1984</t>
  </si>
  <si>
    <t>Sick earned 1984 - 1997</t>
  </si>
  <si>
    <t>Date</t>
  </si>
  <si>
    <t>Holiday/AdminClosure</t>
  </si>
  <si>
    <t>Worked hours</t>
  </si>
  <si>
    <t>Year-to-date</t>
  </si>
  <si>
    <t>Overtime worked</t>
  </si>
  <si>
    <t>I certify this information to be correct.</t>
  </si>
  <si>
    <t>Employee Name</t>
  </si>
  <si>
    <r>
      <t xml:space="preserve">The </t>
    </r>
    <r>
      <rPr>
        <b/>
        <i/>
        <sz val="12"/>
        <rFont val="Calibri"/>
        <family val="2"/>
      </rPr>
      <t xml:space="preserve">State Officials and Employees Ethics Act </t>
    </r>
    <r>
      <rPr>
        <sz val="12"/>
        <rFont val="Calibri"/>
        <family val="2"/>
      </rPr>
      <t xml:space="preserve">requires university employees to submit timesheets documenting the time spent each day on university business.   </t>
    </r>
  </si>
  <si>
    <t>Actual hours worked and paid or unpaid absences must be reported to the nearest quarter hour.  Employees should report hours worked each day or hours covered by a paid leave or unpaid leave.</t>
  </si>
  <si>
    <t>See FAQ's at : http://www.siue.edu/humanresources/faq.shtml</t>
  </si>
  <si>
    <t xml:space="preserve">on university business should be reported under hours worked, even when away from the university such as during a conference or training session.  Approved jury duty, funeral leave, and military </t>
  </si>
  <si>
    <t>Employees must account for their minimum number of scheduled hours, either 7.5 or 8 hours for full time and part time depending on your work schedule OR appointment percentage.  Time spent</t>
  </si>
  <si>
    <t>V250</t>
  </si>
  <si>
    <t>SICK</t>
  </si>
  <si>
    <t>SK97</t>
  </si>
  <si>
    <t>SK84</t>
  </si>
  <si>
    <t>COMP</t>
  </si>
  <si>
    <t>Banner</t>
  </si>
  <si>
    <t>BW 15</t>
  </si>
  <si>
    <t>Pay periods:</t>
  </si>
  <si>
    <t>BW 16</t>
  </si>
  <si>
    <t>Extended sick</t>
  </si>
  <si>
    <t>BW 17</t>
  </si>
  <si>
    <t>BW 18</t>
  </si>
  <si>
    <t>*Other absence with pay</t>
  </si>
  <si>
    <t>Sick earned after 1997</t>
  </si>
  <si>
    <t>EXSK</t>
  </si>
  <si>
    <t>BW 19</t>
  </si>
  <si>
    <t>BW 20</t>
  </si>
  <si>
    <t>total</t>
  </si>
  <si>
    <t>check</t>
  </si>
  <si>
    <t>BW 21</t>
  </si>
  <si>
    <t>BW 22</t>
  </si>
  <si>
    <t>BW 23</t>
  </si>
  <si>
    <t>BW 24</t>
  </si>
  <si>
    <t>BW 25</t>
  </si>
  <si>
    <t>BW 26</t>
  </si>
  <si>
    <t>BW 01</t>
  </si>
  <si>
    <t>BW 03</t>
  </si>
  <si>
    <t>BW 04</t>
  </si>
  <si>
    <t>BW 05</t>
  </si>
  <si>
    <t>BW 07</t>
  </si>
  <si>
    <t>BW 08</t>
  </si>
  <si>
    <t>BW 09</t>
  </si>
  <si>
    <t>BW 10</t>
  </si>
  <si>
    <t>BW 11</t>
  </si>
  <si>
    <t>BW 12</t>
  </si>
  <si>
    <t>BW 13</t>
  </si>
  <si>
    <t>and supervisor to sign.</t>
  </si>
  <si>
    <t>After the time has been entered for both payrolls, print the sheet for the employee</t>
  </si>
  <si>
    <t>Time sheet notes:</t>
  </si>
  <si>
    <t>Enter the employee name, ID # and department name on the first time sheet.</t>
  </si>
  <si>
    <t>It will feed to all other time sheets and you will not need to re-enter it.</t>
  </si>
  <si>
    <t>Time sheets are retained in each department.</t>
  </si>
  <si>
    <t>Civil Service bi-weekly employee time sheet</t>
  </si>
  <si>
    <t>Timesheet</t>
  </si>
  <si>
    <t>leave should be reported as Other absence with Pay with details noted in the space above.  Timesheets must be signed by the employee and supervisor and retained in the department.</t>
  </si>
  <si>
    <t>* Other absence with pay- which may include Jury duty, funeral leave or military leave, with purpose of absence noted in the box above.</t>
  </si>
  <si>
    <t xml:space="preserve">University ID, Department, hours, and additional comments or explanations, can be selected for data </t>
  </si>
  <si>
    <t>Lv Codes</t>
  </si>
  <si>
    <t xml:space="preserve">Some cells are protected and cannot be selected for data entry.   </t>
  </si>
  <si>
    <t xml:space="preserve">Other cells, such as those where information must be entered to record the Employee Name, </t>
  </si>
  <si>
    <t>entry.</t>
  </si>
  <si>
    <t>BW 02</t>
  </si>
  <si>
    <t>BW 06</t>
  </si>
  <si>
    <t>BW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</si>
</sst>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i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3" fillId="2" borderId="0" applyNumberFormat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2" fontId="0" fillId="0" borderId="1" xfId="0" applyNumberFormat="1" applyBorder="1"/>
    <xf numFmtId="0" fontId="8" fillId="0" borderId="0" xfId="0" applyFont="1"/>
    <xf numFmtId="0" fontId="9" fillId="0" borderId="0" xfId="0" applyFont="1"/>
    <xf numFmtId="0" fontId="1" fillId="0" borderId="1" xfId="0" applyFont="1" applyBorder="1"/>
    <xf numFmtId="0" fontId="2" fillId="0" borderId="0" xfId="0" applyFont="1"/>
    <xf numFmtId="0" fontId="8" fillId="0" borderId="2" xfId="0" applyFont="1" applyBorder="1"/>
    <xf numFmtId="0" fontId="10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2" fontId="0" fillId="0" borderId="0" xfId="0" applyNumberFormat="1"/>
    <xf numFmtId="0" fontId="7" fillId="0" borderId="0" xfId="0" applyFont="1"/>
    <xf numFmtId="0" fontId="11" fillId="0" borderId="0" xfId="0" applyFont="1"/>
    <xf numFmtId="17" fontId="8" fillId="0" borderId="0" xfId="0" applyNumberFormat="1" applyFont="1"/>
    <xf numFmtId="0" fontId="2" fillId="0" borderId="1" xfId="0" applyFont="1" applyBorder="1"/>
    <xf numFmtId="2" fontId="0" fillId="0" borderId="3" xfId="0" applyNumberFormat="1" applyBorder="1"/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" fillId="0" borderId="1" xfId="0" applyNumberFormat="1" applyFont="1" applyBorder="1"/>
    <xf numFmtId="0" fontId="0" fillId="0" borderId="1" xfId="0" applyBorder="1" applyProtection="1">
      <protection locked="0"/>
    </xf>
    <xf numFmtId="0" fontId="8" fillId="0" borderId="0" xfId="0" applyFont="1" applyAlignment="1">
      <alignment horizontal="right"/>
    </xf>
    <xf numFmtId="2" fontId="2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2" fontId="2" fillId="0" borderId="0" xfId="0" applyNumberFormat="1" applyFont="1"/>
    <xf numFmtId="1" fontId="1" fillId="6" borderId="2" xfId="0" applyNumberFormat="1" applyFont="1" applyFill="1" applyBorder="1" applyAlignment="1" applyProtection="1">
      <alignment horizontal="left"/>
      <protection locked="0"/>
    </xf>
    <xf numFmtId="49" fontId="1" fillId="6" borderId="2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1" fontId="2" fillId="5" borderId="0" xfId="0" applyNumberFormat="1" applyFont="1" applyFill="1" applyAlignment="1">
      <alignment horizontal="center"/>
    </xf>
    <xf numFmtId="0" fontId="1" fillId="0" borderId="1" xfId="0" applyFon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</cellXfs>
  <cellStyles count="5">
    <cellStyle name="Grey" xfId="1" xr:uid="{00000000-0005-0000-0000-000000000000}"/>
    <cellStyle name="Input [yellow]" xfId="2" xr:uid="{00000000-0005-0000-0000-000001000000}"/>
    <cellStyle name="Normal" xfId="0" builtinId="0"/>
    <cellStyle name="Normal - Style1" xfId="3" xr:uid="{00000000-0005-0000-0000-000003000000}"/>
    <cellStyle name="Percent [2]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5"/>
  <sheetViews>
    <sheetView workbookViewId="0">
      <selection activeCell="A25" sqref="A25"/>
    </sheetView>
  </sheetViews>
  <sheetFormatPr defaultRowHeight="12.75" x14ac:dyDescent="0.2"/>
  <cols>
    <col min="1" max="1" width="88.28515625" style="1" customWidth="1"/>
    <col min="2" max="16384" width="9.140625" style="1"/>
  </cols>
  <sheetData>
    <row r="2" spans="1:1" x14ac:dyDescent="0.2">
      <c r="A2" s="1" t="s">
        <v>66</v>
      </c>
    </row>
    <row r="4" spans="1:1" x14ac:dyDescent="0.2">
      <c r="A4" s="1" t="s">
        <v>67</v>
      </c>
    </row>
    <row r="5" spans="1:1" x14ac:dyDescent="0.2">
      <c r="A5" s="1" t="s">
        <v>68</v>
      </c>
    </row>
    <row r="7" spans="1:1" x14ac:dyDescent="0.2">
      <c r="A7" s="1" t="s">
        <v>65</v>
      </c>
    </row>
    <row r="8" spans="1:1" x14ac:dyDescent="0.2">
      <c r="A8" s="1" t="s">
        <v>64</v>
      </c>
    </row>
    <row r="10" spans="1:1" x14ac:dyDescent="0.2">
      <c r="A10" s="1" t="s">
        <v>76</v>
      </c>
    </row>
    <row r="11" spans="1:1" x14ac:dyDescent="0.2">
      <c r="A11" s="1" t="s">
        <v>77</v>
      </c>
    </row>
    <row r="12" spans="1:1" x14ac:dyDescent="0.2">
      <c r="A12" s="1" t="s">
        <v>74</v>
      </c>
    </row>
    <row r="13" spans="1:1" x14ac:dyDescent="0.2">
      <c r="A13" s="1" t="s">
        <v>78</v>
      </c>
    </row>
    <row r="15" spans="1:1" x14ac:dyDescent="0.2">
      <c r="A15" s="1" t="s">
        <v>69</v>
      </c>
    </row>
  </sheetData>
  <sheetProtection password="DF95" sheet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7"/>
  <sheetViews>
    <sheetView workbookViewId="0">
      <selection activeCell="B5" sqref="B5"/>
    </sheetView>
  </sheetViews>
  <sheetFormatPr defaultRowHeight="12.75" x14ac:dyDescent="0.2"/>
  <cols>
    <col min="1" max="1" width="24.140625" customWidth="1"/>
    <col min="4" max="5" width="10.140625" bestFit="1" customWidth="1"/>
    <col min="6" max="6" width="9.42578125" customWidth="1"/>
    <col min="18" max="18" width="10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56</v>
      </c>
      <c r="C3" s="7"/>
      <c r="D3" s="23">
        <f>'BW 3-4'!E19+1</f>
        <v>46426</v>
      </c>
      <c r="E3" s="23">
        <f>D3+13</f>
        <v>46439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8</v>
      </c>
      <c r="C4" s="22">
        <f>DAY(D3+1)</f>
        <v>9</v>
      </c>
      <c r="D4" s="22">
        <f>DAY(D3+2)</f>
        <v>10</v>
      </c>
      <c r="E4" s="22">
        <f>DAY(D3+3)</f>
        <v>11</v>
      </c>
      <c r="F4" s="22">
        <f>DAY(D3+4)</f>
        <v>12</v>
      </c>
      <c r="G4" s="22">
        <f>DAY(D3+5)</f>
        <v>13</v>
      </c>
      <c r="H4" s="22">
        <f>DAY(D3+6)</f>
        <v>14</v>
      </c>
      <c r="I4" s="22">
        <f>DAY(D3+7)</f>
        <v>15</v>
      </c>
      <c r="J4" s="22">
        <f>DAY(D3+8)</f>
        <v>16</v>
      </c>
      <c r="K4" s="22">
        <f>DAY(D3+9)</f>
        <v>17</v>
      </c>
      <c r="L4" s="22">
        <f>DAY(D3+10)</f>
        <v>18</v>
      </c>
      <c r="M4" s="22">
        <f>DAY(D3+11)</f>
        <v>19</v>
      </c>
      <c r="N4" s="22">
        <f>DAY(D3+12)</f>
        <v>20</v>
      </c>
      <c r="O4" s="22">
        <f>DAY(D3+13)</f>
        <v>21</v>
      </c>
      <c r="P4" s="22" t="s">
        <v>45</v>
      </c>
      <c r="Q4" s="7" t="s">
        <v>35</v>
      </c>
      <c r="R4" s="7"/>
      <c r="S4" s="7" t="str">
        <f>+B3</f>
        <v>BW 05</v>
      </c>
      <c r="T4" s="7" t="str">
        <f>+B19</f>
        <v>BW 06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80</v>
      </c>
      <c r="D19" s="23">
        <f>E3+1</f>
        <v>46440</v>
      </c>
      <c r="E19" s="23">
        <f>D19+13</f>
        <v>46453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22</v>
      </c>
      <c r="C20" s="21">
        <f>DAY(D19+1)</f>
        <v>23</v>
      </c>
      <c r="D20" s="21">
        <f>DAY(D19+2)</f>
        <v>24</v>
      </c>
      <c r="E20" s="21">
        <f>DAY(D19+3)</f>
        <v>25</v>
      </c>
      <c r="F20" s="21">
        <f>DAY(D19+4)</f>
        <v>26</v>
      </c>
      <c r="G20" s="21">
        <f>DAY(D19+5)</f>
        <v>27</v>
      </c>
      <c r="H20" s="21">
        <f>DAY(D19+6)</f>
        <v>28</v>
      </c>
      <c r="I20" s="21">
        <f>DAY(D19+7)</f>
        <v>1</v>
      </c>
      <c r="J20" s="21">
        <f>DAY(D19+8)</f>
        <v>2</v>
      </c>
      <c r="K20" s="21">
        <f>DAY(D19+9)</f>
        <v>3</v>
      </c>
      <c r="L20" s="21">
        <f>DAY(D19+10)</f>
        <v>4</v>
      </c>
      <c r="M20" s="21">
        <f>DAY(D19+11)</f>
        <v>5</v>
      </c>
      <c r="N20" s="21">
        <f>DAY(D19+12)</f>
        <v>6</v>
      </c>
      <c r="O20" s="21">
        <f>DAY(D19+13)</f>
        <v>7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3-4'!S21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3-4'!S22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3-4'!S23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3-4'!S24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3-4'!S25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3-4'!S26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3-4'!S27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3-4'!S28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3-4'!S29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3-4'!S30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3-4'!S31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3-4'!S32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3-4'!S33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48"/>
  <sheetViews>
    <sheetView workbookViewId="0">
      <selection activeCell="B5" sqref="B5"/>
    </sheetView>
  </sheetViews>
  <sheetFormatPr defaultRowHeight="12.75" x14ac:dyDescent="0.2"/>
  <cols>
    <col min="1" max="1" width="24.42578125" customWidth="1"/>
    <col min="4" max="5" width="10.140625" bestFit="1" customWidth="1"/>
    <col min="6" max="6" width="9.42578125" customWidth="1"/>
    <col min="18" max="18" width="10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57</v>
      </c>
      <c r="C3" s="7"/>
      <c r="D3" s="23">
        <f>'BW 5-6'!E19+1</f>
        <v>46454</v>
      </c>
      <c r="E3" s="23">
        <f>D3+13</f>
        <v>46467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8</v>
      </c>
      <c r="C4" s="22">
        <f>DAY(D3+1)</f>
        <v>9</v>
      </c>
      <c r="D4" s="22">
        <f>DAY(D3+2)</f>
        <v>10</v>
      </c>
      <c r="E4" s="22">
        <f>DAY(D3+3)</f>
        <v>11</v>
      </c>
      <c r="F4" s="22">
        <f>DAY(D3+4)</f>
        <v>12</v>
      </c>
      <c r="G4" s="22">
        <f>DAY(D3+5)</f>
        <v>13</v>
      </c>
      <c r="H4" s="22">
        <f>DAY(D3+6)</f>
        <v>14</v>
      </c>
      <c r="I4" s="22">
        <f>DAY(D3+7)</f>
        <v>15</v>
      </c>
      <c r="J4" s="22">
        <f>DAY(D3+8)</f>
        <v>16</v>
      </c>
      <c r="K4" s="22">
        <f>DAY(D3+9)</f>
        <v>17</v>
      </c>
      <c r="L4" s="22">
        <f>DAY(D3+10)</f>
        <v>18</v>
      </c>
      <c r="M4" s="22">
        <f>DAY(D3+11)</f>
        <v>19</v>
      </c>
      <c r="N4" s="22">
        <f>DAY(D3+12)</f>
        <v>20</v>
      </c>
      <c r="O4" s="22">
        <f>DAY(D3+13)</f>
        <v>21</v>
      </c>
      <c r="P4" s="22" t="s">
        <v>45</v>
      </c>
      <c r="Q4" s="7" t="s">
        <v>35</v>
      </c>
      <c r="R4" s="7"/>
      <c r="S4" s="7" t="str">
        <f>+B3</f>
        <v>BW 07</v>
      </c>
      <c r="T4" s="7" t="str">
        <f>+B19</f>
        <v>BW 08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58</v>
      </c>
      <c r="D19" s="23">
        <f>E3+1</f>
        <v>46468</v>
      </c>
      <c r="E19" s="23">
        <f>D19+13</f>
        <v>46481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22</v>
      </c>
      <c r="C20" s="21">
        <f>DAY(D19+1)</f>
        <v>23</v>
      </c>
      <c r="D20" s="21">
        <f>DAY(D19+2)</f>
        <v>24</v>
      </c>
      <c r="E20" s="21">
        <f>DAY(D19+3)</f>
        <v>25</v>
      </c>
      <c r="F20" s="21">
        <f>DAY(D19+4)</f>
        <v>26</v>
      </c>
      <c r="G20" s="21">
        <f>DAY(D19+5)</f>
        <v>27</v>
      </c>
      <c r="H20" s="21">
        <f>DAY(D19+6)</f>
        <v>28</v>
      </c>
      <c r="I20" s="21">
        <f>DAY(D19+7)</f>
        <v>29</v>
      </c>
      <c r="J20" s="21">
        <f>DAY(D19+8)</f>
        <v>30</v>
      </c>
      <c r="K20" s="21">
        <f>DAY(D19+9)</f>
        <v>31</v>
      </c>
      <c r="L20" s="21">
        <f>DAY(D19+10)</f>
        <v>1</v>
      </c>
      <c r="M20" s="21">
        <f>DAY(D19+11)</f>
        <v>2</v>
      </c>
      <c r="N20" s="21">
        <f>DAY(D19+12)</f>
        <v>3</v>
      </c>
      <c r="O20" s="21">
        <f>DAY(D19+13)</f>
        <v>4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5-6'!S21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5-6'!S22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5-6'!S23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5-6'!S24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5-6'!S25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5-6'!S26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5-6'!S27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5-6'!S28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5-6'!S29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5-6'!S30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5-6'!S31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5-6'!S32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5-6'!S33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15.75" x14ac:dyDescent="0.25">
      <c r="A48" s="13" t="s">
        <v>13</v>
      </c>
    </row>
  </sheetData>
  <protectedRanges>
    <protectedRange sqref="B5:O16 B21:O32 Q16:T16 Q11:T11 Q7:T7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7"/>
  <sheetViews>
    <sheetView zoomScaleNormal="100" workbookViewId="0">
      <selection activeCell="B5" sqref="B5"/>
    </sheetView>
  </sheetViews>
  <sheetFormatPr defaultRowHeight="12.75" x14ac:dyDescent="0.2"/>
  <cols>
    <col min="1" max="1" width="23.85546875" customWidth="1"/>
    <col min="4" max="5" width="10.140625" bestFit="1" customWidth="1"/>
    <col min="6" max="6" width="8.7109375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59</v>
      </c>
      <c r="C3" s="7"/>
      <c r="D3" s="23">
        <f>'BW 7-8'!E19+1</f>
        <v>46482</v>
      </c>
      <c r="E3" s="23">
        <f>D3+13</f>
        <v>46495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5</v>
      </c>
      <c r="C4" s="22">
        <f>DAY(D3+1)</f>
        <v>6</v>
      </c>
      <c r="D4" s="22">
        <f>DAY(D3+2)</f>
        <v>7</v>
      </c>
      <c r="E4" s="22">
        <f>DAY(D3+3)</f>
        <v>8</v>
      </c>
      <c r="F4" s="22">
        <f>DAY(D3+4)</f>
        <v>9</v>
      </c>
      <c r="G4" s="22">
        <f>DAY(D3+5)</f>
        <v>10</v>
      </c>
      <c r="H4" s="22">
        <f>DAY(D3+6)</f>
        <v>11</v>
      </c>
      <c r="I4" s="22">
        <f>DAY(D3+7)</f>
        <v>12</v>
      </c>
      <c r="J4" s="22">
        <f>DAY(D3+8)</f>
        <v>13</v>
      </c>
      <c r="K4" s="22">
        <f>DAY(D3+9)</f>
        <v>14</v>
      </c>
      <c r="L4" s="22">
        <f>DAY(D3+10)</f>
        <v>15</v>
      </c>
      <c r="M4" s="22">
        <f>DAY(D3+11)</f>
        <v>16</v>
      </c>
      <c r="N4" s="22">
        <f>DAY(D3+12)</f>
        <v>17</v>
      </c>
      <c r="O4" s="22">
        <f>DAY(D3+13)</f>
        <v>18</v>
      </c>
      <c r="P4" s="22" t="s">
        <v>45</v>
      </c>
      <c r="Q4" s="7" t="s">
        <v>35</v>
      </c>
      <c r="R4" s="7"/>
      <c r="S4" s="7" t="str">
        <f>+B3</f>
        <v>BW 09</v>
      </c>
      <c r="T4" s="7" t="str">
        <f>+B19</f>
        <v>BW 10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60</v>
      </c>
      <c r="D19" s="23">
        <f>E3+1</f>
        <v>46496</v>
      </c>
      <c r="E19" s="23">
        <f>D19+13</f>
        <v>46509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19</v>
      </c>
      <c r="C20" s="21">
        <f>DAY(D19+1)</f>
        <v>20</v>
      </c>
      <c r="D20" s="21">
        <f>DAY(D19+2)</f>
        <v>21</v>
      </c>
      <c r="E20" s="21">
        <f>DAY(D19+3)</f>
        <v>22</v>
      </c>
      <c r="F20" s="21">
        <f>DAY(D19+4)</f>
        <v>23</v>
      </c>
      <c r="G20" s="21">
        <f>DAY(D19+5)</f>
        <v>24</v>
      </c>
      <c r="H20" s="21">
        <f>DAY(D19+6)</f>
        <v>25</v>
      </c>
      <c r="I20" s="21">
        <f>DAY(D19+7)</f>
        <v>26</v>
      </c>
      <c r="J20" s="21">
        <f>DAY(D19+8)</f>
        <v>27</v>
      </c>
      <c r="K20" s="21">
        <f>DAY(D19+9)</f>
        <v>28</v>
      </c>
      <c r="L20" s="21">
        <f>DAY(D19+10)</f>
        <v>29</v>
      </c>
      <c r="M20" s="21">
        <f>DAY(D19+11)</f>
        <v>30</v>
      </c>
      <c r="N20" s="21">
        <f>DAY(D19+12)</f>
        <v>1</v>
      </c>
      <c r="O20" s="21">
        <f>DAY(D19+13)</f>
        <v>2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7-8'!S21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7-8'!S22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7-8'!S23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7-8'!S24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7-8'!S25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7-8'!S26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7-8'!S27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7-8'!S28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7-8'!S29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7-8'!S30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7-8'!S31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7-8'!S32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7-8'!S33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16:T16 Q11:T11 Q7:T7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47"/>
  <sheetViews>
    <sheetView zoomScaleNormal="100" workbookViewId="0">
      <selection activeCell="L61" sqref="L61"/>
    </sheetView>
  </sheetViews>
  <sheetFormatPr defaultRowHeight="12.75" x14ac:dyDescent="0.2"/>
  <cols>
    <col min="1" max="1" width="22.85546875" customWidth="1"/>
    <col min="4" max="5" width="10.140625" bestFit="1" customWidth="1"/>
    <col min="6" max="6" width="8.42578125" customWidth="1"/>
    <col min="18" max="18" width="10.140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61</v>
      </c>
      <c r="C3" s="7"/>
      <c r="D3" s="23">
        <f>'BW 9-10'!E19+1</f>
        <v>46510</v>
      </c>
      <c r="E3" s="23">
        <f>D3+13</f>
        <v>46523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3</v>
      </c>
      <c r="C4" s="22">
        <f>DAY(D3+1)</f>
        <v>4</v>
      </c>
      <c r="D4" s="22">
        <f>DAY(D3+2)</f>
        <v>5</v>
      </c>
      <c r="E4" s="22">
        <f>DAY(D3+3)</f>
        <v>6</v>
      </c>
      <c r="F4" s="22">
        <f>DAY(D3+4)</f>
        <v>7</v>
      </c>
      <c r="G4" s="22">
        <f>DAY(D3+5)</f>
        <v>8</v>
      </c>
      <c r="H4" s="22">
        <f>DAY(D3+6)</f>
        <v>9</v>
      </c>
      <c r="I4" s="22">
        <f>DAY(D3+7)</f>
        <v>10</v>
      </c>
      <c r="J4" s="22">
        <f>DAY(D3+8)</f>
        <v>11</v>
      </c>
      <c r="K4" s="22">
        <f>DAY(D3+9)</f>
        <v>12</v>
      </c>
      <c r="L4" s="22">
        <f>DAY(D3+10)</f>
        <v>13</v>
      </c>
      <c r="M4" s="22">
        <f>DAY(D3+11)</f>
        <v>14</v>
      </c>
      <c r="N4" s="22">
        <f>DAY(D3+12)</f>
        <v>15</v>
      </c>
      <c r="O4" s="22">
        <f>DAY(D3+13)</f>
        <v>16</v>
      </c>
      <c r="P4" s="22" t="s">
        <v>45</v>
      </c>
      <c r="Q4" s="7" t="s">
        <v>35</v>
      </c>
      <c r="R4" s="7"/>
      <c r="S4" s="7" t="str">
        <f>+B3</f>
        <v>BW 11</v>
      </c>
      <c r="T4" s="7" t="str">
        <f>+B19</f>
        <v>BW 12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62</v>
      </c>
      <c r="D19" s="23">
        <f>E3+1</f>
        <v>46524</v>
      </c>
      <c r="E19" s="23">
        <f>D19+13</f>
        <v>46537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17</v>
      </c>
      <c r="C20" s="21">
        <f>DAY(D19+1)</f>
        <v>18</v>
      </c>
      <c r="D20" s="21">
        <f>DAY(D19+2)</f>
        <v>19</v>
      </c>
      <c r="E20" s="21">
        <f>DAY(D19+3)</f>
        <v>20</v>
      </c>
      <c r="F20" s="21">
        <f>DAY(D19+4)</f>
        <v>21</v>
      </c>
      <c r="G20" s="21">
        <f>DAY(D19+5)</f>
        <v>22</v>
      </c>
      <c r="H20" s="21">
        <f>DAY(D19+6)</f>
        <v>23</v>
      </c>
      <c r="I20" s="21">
        <f>DAY(D19+7)</f>
        <v>24</v>
      </c>
      <c r="J20" s="21">
        <f>DAY(D19+8)</f>
        <v>25</v>
      </c>
      <c r="K20" s="21">
        <f>DAY(D19+9)</f>
        <v>26</v>
      </c>
      <c r="L20" s="21">
        <f>DAY(D19+10)</f>
        <v>27</v>
      </c>
      <c r="M20" s="21">
        <f>DAY(D19+11)</f>
        <v>28</v>
      </c>
      <c r="N20" s="21">
        <f>DAY(D19+12)</f>
        <v>29</v>
      </c>
      <c r="O20" s="21">
        <f>DAY(D19+13)</f>
        <v>30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9-10'!S21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9-10'!S22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9-10'!S23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9-10'!S24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9-10'!S25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9-10'!S26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9-10'!S27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9-10'!S28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9-10'!S29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9-10'!S30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9-10'!S31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9-10'!S32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9-10'!S33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7"/>
  <sheetViews>
    <sheetView zoomScaleNormal="100" workbookViewId="0">
      <selection activeCell="D3" sqref="D3"/>
    </sheetView>
  </sheetViews>
  <sheetFormatPr defaultRowHeight="12.75" x14ac:dyDescent="0.2"/>
  <cols>
    <col min="1" max="1" width="24.140625" customWidth="1"/>
    <col min="4" max="5" width="10.140625" bestFit="1" customWidth="1"/>
    <col min="6" max="6" width="9.140625" customWidth="1"/>
    <col min="18" max="18" width="9.71093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63</v>
      </c>
      <c r="C3" s="7"/>
      <c r="D3" s="23">
        <f>'BW 11-12'!E19+1</f>
        <v>46538</v>
      </c>
      <c r="E3" s="23">
        <f>D3+13</f>
        <v>46551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31</v>
      </c>
      <c r="C4" s="22">
        <f>DAY(D3+1)</f>
        <v>1</v>
      </c>
      <c r="D4" s="22">
        <f>DAY(D3+2)</f>
        <v>2</v>
      </c>
      <c r="E4" s="22">
        <f>DAY(D3+3)</f>
        <v>3</v>
      </c>
      <c r="F4" s="22">
        <f>DAY(D3+4)</f>
        <v>4</v>
      </c>
      <c r="G4" s="22">
        <f>DAY(D3+5)</f>
        <v>5</v>
      </c>
      <c r="H4" s="22">
        <f>DAY(D3+6)</f>
        <v>6</v>
      </c>
      <c r="I4" s="22">
        <f>DAY(D3+7)</f>
        <v>7</v>
      </c>
      <c r="J4" s="22">
        <f>DAY(D3+8)</f>
        <v>8</v>
      </c>
      <c r="K4" s="22">
        <f>DAY(D3+9)</f>
        <v>9</v>
      </c>
      <c r="L4" s="22">
        <f>DAY(D3+10)</f>
        <v>10</v>
      </c>
      <c r="M4" s="22">
        <f>DAY(D3+11)</f>
        <v>11</v>
      </c>
      <c r="N4" s="22">
        <f>DAY(D3+12)</f>
        <v>12</v>
      </c>
      <c r="O4" s="22">
        <f>DAY(D3+13)</f>
        <v>13</v>
      </c>
      <c r="P4" s="22" t="s">
        <v>45</v>
      </c>
      <c r="Q4" s="7" t="s">
        <v>35</v>
      </c>
      <c r="R4" s="7"/>
      <c r="S4" s="7" t="str">
        <f>+B3</f>
        <v>BW 13</v>
      </c>
      <c r="T4" s="7" t="str">
        <f>+B19</f>
        <v>BW 14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39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81</v>
      </c>
      <c r="D19" s="23">
        <f>E3+1</f>
        <v>46552</v>
      </c>
      <c r="E19" s="23">
        <f>D19+13</f>
        <v>46565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14</v>
      </c>
      <c r="C20" s="21">
        <f>DAY(D19+1)</f>
        <v>15</v>
      </c>
      <c r="D20" s="21">
        <f>DAY(D19+2)</f>
        <v>16</v>
      </c>
      <c r="E20" s="21">
        <f>DAY(D19+3)</f>
        <v>17</v>
      </c>
      <c r="F20" s="21">
        <f>DAY(D19+4)</f>
        <v>18</v>
      </c>
      <c r="G20" s="21">
        <f>DAY(D19+5)</f>
        <v>19</v>
      </c>
      <c r="H20" s="21">
        <f>DAY(D19+6)</f>
        <v>20</v>
      </c>
      <c r="I20" s="21">
        <f>DAY(D19+7)</f>
        <v>21</v>
      </c>
      <c r="J20" s="21">
        <f>DAY(D19+8)</f>
        <v>22</v>
      </c>
      <c r="K20" s="21">
        <f>DAY(D19+9)</f>
        <v>23</v>
      </c>
      <c r="L20" s="21">
        <f>DAY(D19+10)</f>
        <v>24</v>
      </c>
      <c r="M20" s="21">
        <f>DAY(D19+11)</f>
        <v>25</v>
      </c>
      <c r="N20" s="21">
        <f>DAY(D19+12)</f>
        <v>26</v>
      </c>
      <c r="O20" s="21">
        <f>DAY(D19+13)</f>
        <v>27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11-12'!S21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11-12'!S22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11-12'!S23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11-12'!S24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11-12'!S25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11-12'!S26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11-12'!S27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11-12'!S28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11-12'!S29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11-12'!S30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11-12'!S31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11-12'!S32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11-12'!S33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sheetProtection selectLockedCells="1"/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7"/>
  <sheetViews>
    <sheetView zoomScaleNormal="100" workbookViewId="0">
      <selection activeCell="E3" sqref="E3"/>
    </sheetView>
  </sheetViews>
  <sheetFormatPr defaultRowHeight="12.75" x14ac:dyDescent="0.2"/>
  <cols>
    <col min="1" max="1" width="25.85546875" customWidth="1"/>
    <col min="2" max="2" width="9.7109375" bestFit="1" customWidth="1"/>
    <col min="4" max="4" width="10.42578125" customWidth="1"/>
    <col min="5" max="5" width="10.28515625" customWidth="1"/>
    <col min="6" max="6" width="10" customWidth="1"/>
    <col min="14" max="14" width="9.140625" customWidth="1"/>
    <col min="18" max="18" width="10.85546875" bestFit="1" customWidth="1"/>
    <col min="19" max="19" width="11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8"/>
      <c r="S2" s="7"/>
      <c r="T2" s="12"/>
    </row>
    <row r="3" spans="1:20" ht="18" x14ac:dyDescent="0.25">
      <c r="A3" s="7"/>
      <c r="B3" s="7" t="s">
        <v>34</v>
      </c>
      <c r="C3" s="7"/>
      <c r="D3" s="23">
        <v>46202</v>
      </c>
      <c r="E3" s="23">
        <f>D3+13</f>
        <v>46215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 t="s">
        <v>35</v>
      </c>
      <c r="R3" s="7"/>
      <c r="S3" s="7" t="str">
        <f>+B3</f>
        <v>BW 15</v>
      </c>
      <c r="T3" s="25" t="str">
        <f>+B19</f>
        <v>BW 16</v>
      </c>
    </row>
    <row r="4" spans="1:20" x14ac:dyDescent="0.2">
      <c r="B4" s="22">
        <f>DAY(D3)</f>
        <v>29</v>
      </c>
      <c r="C4" s="22">
        <f>DAY(D3+1)</f>
        <v>30</v>
      </c>
      <c r="D4" s="22">
        <f>DAY(D3+2)</f>
        <v>1</v>
      </c>
      <c r="E4" s="22">
        <f>DAY(D3+3)</f>
        <v>2</v>
      </c>
      <c r="F4" s="22">
        <f>DAY(D3+4)</f>
        <v>3</v>
      </c>
      <c r="G4" s="22">
        <f>DAY(D3+5)</f>
        <v>4</v>
      </c>
      <c r="H4" s="22">
        <f>DAY(D3+6)</f>
        <v>5</v>
      </c>
      <c r="I4" s="22">
        <f>DAY(D3+7)</f>
        <v>6</v>
      </c>
      <c r="J4" s="22">
        <f>DAY(D3+8)</f>
        <v>7</v>
      </c>
      <c r="K4" s="22">
        <f>DAY(D3+9)</f>
        <v>8</v>
      </c>
      <c r="L4" s="22">
        <f>DAY(D3+10)</f>
        <v>9</v>
      </c>
      <c r="M4" s="22">
        <f>DAY(D3+11)</f>
        <v>10</v>
      </c>
      <c r="N4" s="22">
        <f>DAY(D3+12)</f>
        <v>11</v>
      </c>
      <c r="O4" s="38">
        <f>DAY(D3+13)</f>
        <v>12</v>
      </c>
      <c r="P4" s="22" t="s">
        <v>45</v>
      </c>
      <c r="Q4" s="14"/>
      <c r="R4" s="1"/>
      <c r="S4" s="14"/>
      <c r="T4" s="1"/>
    </row>
    <row r="5" spans="1:20" ht="12.75" customHeight="1" x14ac:dyDescent="0.25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 t="shared" ref="P5:P16" si="0">SUM(B5:O5)</f>
        <v>0</v>
      </c>
      <c r="Q5" s="7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si="0"/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/>
      <c r="S7" s="11"/>
      <c r="T7" s="11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4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4"/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4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/>
      <c r="S16" s="3"/>
      <c r="T16" s="3"/>
    </row>
    <row r="17" spans="1:20" x14ac:dyDescent="0.2">
      <c r="A17" s="14" t="s">
        <v>1</v>
      </c>
      <c r="B17" s="6">
        <f t="shared" ref="B17:P17" si="1">SUM(B5:B16)</f>
        <v>0</v>
      </c>
      <c r="C17" s="6">
        <f t="shared" si="1"/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1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33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36</v>
      </c>
      <c r="D19" s="23">
        <f>E3+1</f>
        <v>46216</v>
      </c>
      <c r="E19" s="23">
        <f>D19+13</f>
        <v>46229</v>
      </c>
      <c r="P19" s="15"/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13</v>
      </c>
      <c r="C20" s="21">
        <f>DAY(D19+1)</f>
        <v>14</v>
      </c>
      <c r="D20" s="21">
        <f>DAY(D19+2)</f>
        <v>15</v>
      </c>
      <c r="E20" s="21">
        <f>DAY(D19+3)</f>
        <v>16</v>
      </c>
      <c r="F20" s="21">
        <f>DAY(D19+4)</f>
        <v>17</v>
      </c>
      <c r="G20" s="21">
        <f>DAY(D19+5)</f>
        <v>18</v>
      </c>
      <c r="H20" s="21">
        <f>DAY(D19+6)</f>
        <v>19</v>
      </c>
      <c r="I20" s="21">
        <f>DAY(D19+7)</f>
        <v>20</v>
      </c>
      <c r="J20" s="21">
        <f>DAY(D19+8)</f>
        <v>21</v>
      </c>
      <c r="K20" s="21">
        <f>DAY(D19+9)</f>
        <v>22</v>
      </c>
      <c r="L20" s="21">
        <f>DAY(D19+10)</f>
        <v>23</v>
      </c>
      <c r="M20" s="21">
        <f>DAY(D19+11)</f>
        <v>24</v>
      </c>
      <c r="N20" s="21">
        <f>DAY(D19+12)</f>
        <v>25</v>
      </c>
      <c r="O20" s="21">
        <f>DAY(D19+13)</f>
        <v>26</v>
      </c>
      <c r="P20" s="26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 t="shared" ref="P21:P32" si="2">SUM(B21:O21)</f>
        <v>0</v>
      </c>
      <c r="R21" s="6">
        <f t="shared" ref="R21:R32" si="3">+P21+P5</f>
        <v>0</v>
      </c>
      <c r="S21" s="20">
        <f t="shared" ref="S21:S32" si="4">+R21</f>
        <v>0</v>
      </c>
      <c r="T21" s="2"/>
    </row>
    <row r="22" spans="1:20" x14ac:dyDescent="0.2">
      <c r="A22" s="10" t="str">
        <f t="shared" ref="A22:A32" si="5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si="2"/>
        <v>0</v>
      </c>
      <c r="R22" s="6">
        <f t="shared" si="3"/>
        <v>0</v>
      </c>
      <c r="S22" s="20">
        <f t="shared" si="4"/>
        <v>0</v>
      </c>
      <c r="T22" s="9" t="s">
        <v>28</v>
      </c>
    </row>
    <row r="23" spans="1:20" x14ac:dyDescent="0.2">
      <c r="A23" s="10" t="str">
        <f t="shared" si="5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2"/>
        <v>0</v>
      </c>
      <c r="R23" s="6">
        <f t="shared" si="3"/>
        <v>0</v>
      </c>
      <c r="S23" s="20">
        <f t="shared" si="4"/>
        <v>0</v>
      </c>
      <c r="T23" s="9" t="s">
        <v>29</v>
      </c>
    </row>
    <row r="24" spans="1:20" x14ac:dyDescent="0.2">
      <c r="A24" s="10" t="str">
        <f t="shared" si="5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2"/>
        <v>0</v>
      </c>
      <c r="R24" s="6">
        <f t="shared" si="3"/>
        <v>0</v>
      </c>
      <c r="S24" s="20">
        <f t="shared" si="4"/>
        <v>0</v>
      </c>
      <c r="T24" s="9" t="s">
        <v>30</v>
      </c>
    </row>
    <row r="25" spans="1:20" x14ac:dyDescent="0.2">
      <c r="A25" s="10" t="str">
        <f t="shared" si="5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2"/>
        <v>0</v>
      </c>
      <c r="R25" s="6">
        <f t="shared" si="3"/>
        <v>0</v>
      </c>
      <c r="S25" s="20">
        <f t="shared" si="4"/>
        <v>0</v>
      </c>
      <c r="T25" s="9" t="s">
        <v>31</v>
      </c>
    </row>
    <row r="26" spans="1:20" x14ac:dyDescent="0.2">
      <c r="A26" s="10" t="str">
        <f t="shared" si="5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2"/>
        <v>0</v>
      </c>
      <c r="R26" s="6">
        <f t="shared" si="3"/>
        <v>0</v>
      </c>
      <c r="S26" s="20">
        <f t="shared" si="4"/>
        <v>0</v>
      </c>
      <c r="T26" s="9" t="s">
        <v>42</v>
      </c>
    </row>
    <row r="27" spans="1:20" x14ac:dyDescent="0.2">
      <c r="A27" s="10" t="str">
        <f t="shared" si="5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2"/>
        <v>0</v>
      </c>
      <c r="Q27" s="1" t="s">
        <v>13</v>
      </c>
      <c r="R27" s="6">
        <f t="shared" si="3"/>
        <v>0</v>
      </c>
      <c r="S27" s="20">
        <f t="shared" si="4"/>
        <v>0</v>
      </c>
      <c r="T27" s="9" t="s">
        <v>32</v>
      </c>
    </row>
    <row r="28" spans="1:20" x14ac:dyDescent="0.2">
      <c r="A28" s="10" t="str">
        <f t="shared" si="5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2"/>
        <v>0</v>
      </c>
      <c r="R28" s="6">
        <f t="shared" si="3"/>
        <v>0</v>
      </c>
      <c r="S28" s="20">
        <f t="shared" si="4"/>
        <v>0</v>
      </c>
      <c r="T28" s="2"/>
    </row>
    <row r="29" spans="1:20" x14ac:dyDescent="0.2">
      <c r="A29" s="10" t="str">
        <f t="shared" si="5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2"/>
        <v>0</v>
      </c>
      <c r="R29" s="6">
        <f t="shared" si="3"/>
        <v>0</v>
      </c>
      <c r="S29" s="20">
        <f t="shared" si="4"/>
        <v>0</v>
      </c>
      <c r="T29" s="2"/>
    </row>
    <row r="30" spans="1:20" x14ac:dyDescent="0.2">
      <c r="A30" s="10" t="str">
        <f t="shared" si="5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2"/>
        <v>0</v>
      </c>
      <c r="R30" s="6">
        <f t="shared" si="3"/>
        <v>0</v>
      </c>
      <c r="S30" s="20">
        <f t="shared" si="4"/>
        <v>0</v>
      </c>
      <c r="T30" s="2"/>
    </row>
    <row r="31" spans="1:20" x14ac:dyDescent="0.2">
      <c r="A31" s="10" t="str">
        <f t="shared" si="5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2"/>
        <v>0</v>
      </c>
      <c r="R31" s="6">
        <f t="shared" si="3"/>
        <v>0</v>
      </c>
      <c r="S31" s="20">
        <f t="shared" si="4"/>
        <v>0</v>
      </c>
      <c r="T31" s="9" t="s">
        <v>13</v>
      </c>
    </row>
    <row r="32" spans="1:20" x14ac:dyDescent="0.2">
      <c r="A32" s="10" t="str">
        <f t="shared" si="5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2"/>
        <v>0</v>
      </c>
      <c r="R32" s="6">
        <f t="shared" si="3"/>
        <v>0</v>
      </c>
      <c r="S32" s="20">
        <f t="shared" si="4"/>
        <v>0</v>
      </c>
      <c r="T32" s="2"/>
    </row>
    <row r="33" spans="1:20" x14ac:dyDescent="0.2">
      <c r="A33" s="14" t="s">
        <v>1</v>
      </c>
      <c r="B33" s="6">
        <f t="shared" ref="B33:O33" si="6">SUM(B21:B32)</f>
        <v>0</v>
      </c>
      <c r="C33" s="6">
        <f t="shared" si="6"/>
        <v>0</v>
      </c>
      <c r="D33" s="6">
        <f t="shared" si="6"/>
        <v>0</v>
      </c>
      <c r="E33" s="6">
        <f t="shared" si="6"/>
        <v>0</v>
      </c>
      <c r="F33" s="6">
        <f t="shared" si="6"/>
        <v>0</v>
      </c>
      <c r="G33" s="6">
        <f t="shared" si="6"/>
        <v>0</v>
      </c>
      <c r="H33" s="6">
        <f t="shared" si="6"/>
        <v>0</v>
      </c>
      <c r="I33" s="6">
        <f t="shared" si="6"/>
        <v>0</v>
      </c>
      <c r="J33" s="6">
        <f t="shared" si="6"/>
        <v>0</v>
      </c>
      <c r="K33" s="6">
        <f t="shared" si="6"/>
        <v>0</v>
      </c>
      <c r="L33" s="6">
        <f t="shared" si="6"/>
        <v>0</v>
      </c>
      <c r="M33" s="6">
        <f t="shared" si="6"/>
        <v>0</v>
      </c>
      <c r="N33" s="6">
        <f t="shared" si="6"/>
        <v>0</v>
      </c>
      <c r="O33" s="6">
        <f t="shared" si="6"/>
        <v>0</v>
      </c>
      <c r="P33" s="6">
        <f>SUM(P21:P32)</f>
        <v>0</v>
      </c>
      <c r="Q33" s="15"/>
      <c r="R33" s="6">
        <f>SUM(R21:R32)</f>
        <v>0</v>
      </c>
      <c r="S33" s="6">
        <f>SUM(S21:S32)</f>
        <v>0</v>
      </c>
      <c r="T33" s="2"/>
    </row>
    <row r="34" spans="1:20" x14ac:dyDescent="0.2">
      <c r="L34" s="1" t="s">
        <v>21</v>
      </c>
      <c r="P34" s="33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  <c r="S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R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  <c r="S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L37:S37 Q16:T16 Q11:T11 Q7:T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"/>
  <sheetViews>
    <sheetView workbookViewId="0">
      <selection activeCell="B5" sqref="B5"/>
    </sheetView>
  </sheetViews>
  <sheetFormatPr defaultRowHeight="12.75" x14ac:dyDescent="0.2"/>
  <cols>
    <col min="1" max="1" width="24" customWidth="1"/>
    <col min="4" max="5" width="10.140625" bestFit="1" customWidth="1"/>
    <col min="6" max="6" width="9.28515625" customWidth="1"/>
    <col min="7" max="7" width="9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38</v>
      </c>
      <c r="C3" s="7"/>
      <c r="D3" s="23">
        <f>'BW 15-16'!E19+1</f>
        <v>46230</v>
      </c>
      <c r="E3" s="23">
        <f>D3+13</f>
        <v>46243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27</v>
      </c>
      <c r="C4" s="22">
        <f>DAY(D3+1)</f>
        <v>28</v>
      </c>
      <c r="D4" s="22">
        <f>DAY(D3+2)</f>
        <v>29</v>
      </c>
      <c r="E4" s="22">
        <f>DAY(D3+3)</f>
        <v>30</v>
      </c>
      <c r="F4" s="22">
        <f>DAY(D3+4)</f>
        <v>31</v>
      </c>
      <c r="G4" s="22">
        <f>DAY(D3+5)</f>
        <v>1</v>
      </c>
      <c r="H4" s="22">
        <f>DAY(D3+6)</f>
        <v>2</v>
      </c>
      <c r="I4" s="22">
        <f>DAY(D3+7)</f>
        <v>3</v>
      </c>
      <c r="J4" s="22">
        <f>DAY(D3+8)</f>
        <v>4</v>
      </c>
      <c r="K4" s="22">
        <f>DAY(D3+9)</f>
        <v>5</v>
      </c>
      <c r="L4" s="22">
        <f>DAY(D3+10)</f>
        <v>6</v>
      </c>
      <c r="M4" s="22">
        <f>DAY(D3+11)</f>
        <v>7</v>
      </c>
      <c r="N4" s="22">
        <f>DAY(D3+12)</f>
        <v>8</v>
      </c>
      <c r="O4" s="38">
        <f>DAY(D3+13)</f>
        <v>9</v>
      </c>
      <c r="P4" s="22" t="s">
        <v>45</v>
      </c>
      <c r="Q4" s="7" t="s">
        <v>35</v>
      </c>
      <c r="R4" s="7"/>
      <c r="S4" s="7" t="str">
        <f>+B3</f>
        <v>BW 17</v>
      </c>
      <c r="T4" s="7" t="str">
        <f>+B19</f>
        <v>BW 18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39</v>
      </c>
      <c r="D19" s="23">
        <f>E3+1</f>
        <v>46244</v>
      </c>
      <c r="E19" s="23">
        <f>D19+13</f>
        <v>46257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10</v>
      </c>
      <c r="C20" s="21">
        <f>DAY(D19+1)</f>
        <v>11</v>
      </c>
      <c r="D20" s="21">
        <f>DAY(D19+2)</f>
        <v>12</v>
      </c>
      <c r="E20" s="21">
        <f>DAY(D19+3)</f>
        <v>13</v>
      </c>
      <c r="F20" s="21">
        <f>DAY(D19+4)</f>
        <v>14</v>
      </c>
      <c r="G20" s="21">
        <f>DAY(D19+5)</f>
        <v>15</v>
      </c>
      <c r="H20" s="21">
        <f>DAY(D19+6)</f>
        <v>16</v>
      </c>
      <c r="I20" s="21">
        <f>DAY(D19+7)</f>
        <v>17</v>
      </c>
      <c r="J20" s="21">
        <f>DAY(D19+8)</f>
        <v>18</v>
      </c>
      <c r="K20" s="21">
        <f>DAY(D19+9)</f>
        <v>19</v>
      </c>
      <c r="L20" s="21">
        <f>DAY(D19+10)</f>
        <v>20</v>
      </c>
      <c r="M20" s="21">
        <f>DAY(D19+11)</f>
        <v>21</v>
      </c>
      <c r="N20" s="21">
        <f>DAY(D19+12)</f>
        <v>22</v>
      </c>
      <c r="O20" s="21">
        <f>DAY(D19+13)</f>
        <v>23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15-16'!S21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15-16'!S22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15-16'!S23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15-16'!S24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15-16'!S25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15-16'!S26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15-16'!S27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15-16'!S28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15-16'!S29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15-16'!S30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15-16'!S31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15-16'!S32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15-16'!S33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"/>
      <c r="O42" s="1"/>
      <c r="P42" s="1"/>
      <c r="Q42" s="1"/>
      <c r="R42" s="1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1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7"/>
  <sheetViews>
    <sheetView zoomScaleNormal="100" workbookViewId="0">
      <selection activeCell="B4" sqref="B4"/>
    </sheetView>
  </sheetViews>
  <sheetFormatPr defaultRowHeight="12.75" x14ac:dyDescent="0.2"/>
  <cols>
    <col min="1" max="1" width="24" customWidth="1"/>
    <col min="4" max="5" width="10.140625" bestFit="1" customWidth="1"/>
    <col min="6" max="6" width="9.5703125" customWidth="1"/>
    <col min="18" max="18" width="10.140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43</v>
      </c>
      <c r="C3" s="7"/>
      <c r="D3" s="23">
        <f>'BW 17-18'!E19+1</f>
        <v>46258</v>
      </c>
      <c r="E3" s="23">
        <f>D3+13</f>
        <v>46271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24</v>
      </c>
      <c r="C4" s="22">
        <f>DAY(D3+1)</f>
        <v>25</v>
      </c>
      <c r="D4" s="22">
        <f>DAY(D3+2)</f>
        <v>26</v>
      </c>
      <c r="E4" s="22">
        <f>DAY(D3+3)</f>
        <v>27</v>
      </c>
      <c r="F4" s="22">
        <f>DAY(D3+4)</f>
        <v>28</v>
      </c>
      <c r="G4" s="22">
        <f>DAY(D3+5)</f>
        <v>29</v>
      </c>
      <c r="H4" s="22">
        <f>DAY(D3+6)</f>
        <v>30</v>
      </c>
      <c r="I4" s="22">
        <f>DAY(D3+7)</f>
        <v>31</v>
      </c>
      <c r="J4" s="22">
        <f>DAY(D3+8)</f>
        <v>1</v>
      </c>
      <c r="K4" s="22">
        <f>DAY(D3+9)</f>
        <v>2</v>
      </c>
      <c r="L4" s="22">
        <f>DAY(D3+10)</f>
        <v>3</v>
      </c>
      <c r="M4" s="22">
        <f>DAY(D3+11)</f>
        <v>4</v>
      </c>
      <c r="N4" s="22">
        <f>DAY(D3+12)</f>
        <v>5</v>
      </c>
      <c r="O4" s="38">
        <f>DAY(D3+13)</f>
        <v>6</v>
      </c>
      <c r="P4" s="22" t="s">
        <v>45</v>
      </c>
      <c r="Q4" s="7" t="s">
        <v>35</v>
      </c>
      <c r="R4" s="7"/>
      <c r="S4" s="7" t="str">
        <f>+B3</f>
        <v>BW 19</v>
      </c>
      <c r="T4" s="7" t="str">
        <f>+B19</f>
        <v>BW 20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44</v>
      </c>
      <c r="D19" s="23">
        <f>E3+1</f>
        <v>46272</v>
      </c>
      <c r="E19" s="23">
        <f>D19+13</f>
        <v>46285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7</v>
      </c>
      <c r="C20" s="21">
        <f>DAY(D19+1)</f>
        <v>8</v>
      </c>
      <c r="D20" s="21">
        <f>DAY(D19+2)</f>
        <v>9</v>
      </c>
      <c r="E20" s="21">
        <f>DAY(D19+3)</f>
        <v>10</v>
      </c>
      <c r="F20" s="21">
        <f>DAY(D19+4)</f>
        <v>11</v>
      </c>
      <c r="G20" s="21">
        <f>DAY(D19+5)</f>
        <v>12</v>
      </c>
      <c r="H20" s="21">
        <f>DAY(D19+6)</f>
        <v>13</v>
      </c>
      <c r="I20" s="21">
        <f>DAY(D19+7)</f>
        <v>14</v>
      </c>
      <c r="J20" s="21">
        <f>DAY(D19+8)</f>
        <v>15</v>
      </c>
      <c r="K20" s="21">
        <f>DAY(D19+9)</f>
        <v>16</v>
      </c>
      <c r="L20" s="21">
        <f>DAY(D19+10)</f>
        <v>17</v>
      </c>
      <c r="M20" s="21">
        <f>DAY(D19+11)</f>
        <v>18</v>
      </c>
      <c r="N20" s="21">
        <f>DAY(D19+12)</f>
        <v>19</v>
      </c>
      <c r="O20" s="21">
        <f>DAY(D19+13)</f>
        <v>20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17-18'!S21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17-18'!S22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17-18'!S23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17-18'!S24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17-18'!S25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17-18'!S26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17-18'!S27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17-18'!S28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17-18'!S29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17-18'!S30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17-18'!S31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17-18'!S32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17-18'!S33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L37:R37 Q16:T16 Q11:T11 Q7:T7 B36:K40 D35:K36 A36:A37 A39:A40" name="Range1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B4" sqref="B4"/>
    </sheetView>
  </sheetViews>
  <sheetFormatPr defaultRowHeight="12.75" x14ac:dyDescent="0.2"/>
  <cols>
    <col min="1" max="1" width="23.7109375" customWidth="1"/>
    <col min="4" max="4" width="10.42578125" customWidth="1"/>
    <col min="5" max="5" width="10.5703125" customWidth="1"/>
    <col min="6" max="6" width="10.28515625" customWidth="1"/>
    <col min="18" max="18" width="10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47</v>
      </c>
      <c r="C3" s="7"/>
      <c r="D3" s="23">
        <f>'BW 19-20'!E19+1</f>
        <v>46286</v>
      </c>
      <c r="E3" s="23">
        <f>D3+13</f>
        <v>46299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21</v>
      </c>
      <c r="C4" s="22">
        <f>DAY(D3+1)</f>
        <v>22</v>
      </c>
      <c r="D4" s="22">
        <f>DAY(D3+2)</f>
        <v>23</v>
      </c>
      <c r="E4" s="22">
        <f>DAY(D3+3)</f>
        <v>24</v>
      </c>
      <c r="F4" s="22">
        <f>DAY(D3+4)</f>
        <v>25</v>
      </c>
      <c r="G4" s="22">
        <f>DAY(D3+5)</f>
        <v>26</v>
      </c>
      <c r="H4" s="22">
        <f>DAY(D3+6)</f>
        <v>27</v>
      </c>
      <c r="I4" s="22">
        <f>DAY(D3+7)</f>
        <v>28</v>
      </c>
      <c r="J4" s="22">
        <f>DAY(D3+8)</f>
        <v>29</v>
      </c>
      <c r="K4" s="22">
        <f>DAY(D3+9)</f>
        <v>30</v>
      </c>
      <c r="L4" s="22">
        <f>DAY(D3+10)</f>
        <v>1</v>
      </c>
      <c r="M4" s="22">
        <f>DAY(D3+11)</f>
        <v>2</v>
      </c>
      <c r="N4" s="22">
        <f>DAY(D3+12)</f>
        <v>3</v>
      </c>
      <c r="O4" s="22">
        <f>DAY(D3+13)</f>
        <v>4</v>
      </c>
      <c r="P4" s="22" t="s">
        <v>45</v>
      </c>
      <c r="Q4" s="7" t="s">
        <v>35</v>
      </c>
      <c r="R4" s="7"/>
      <c r="S4" s="7" t="str">
        <f>+B3</f>
        <v>BW 21</v>
      </c>
      <c r="T4" s="7" t="str">
        <f>+B19</f>
        <v>BW 22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48</v>
      </c>
      <c r="D19" s="23">
        <f>E3+1</f>
        <v>46300</v>
      </c>
      <c r="E19" s="23">
        <f>D19+13</f>
        <v>46313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5</v>
      </c>
      <c r="C20" s="21">
        <f>DAY(D19+1)</f>
        <v>6</v>
      </c>
      <c r="D20" s="21">
        <f>DAY(D19+2)</f>
        <v>7</v>
      </c>
      <c r="E20" s="21">
        <f>DAY(D19+3)</f>
        <v>8</v>
      </c>
      <c r="F20" s="21">
        <f>DAY(D19+4)</f>
        <v>9</v>
      </c>
      <c r="G20" s="21">
        <f>DAY(D19+5)</f>
        <v>10</v>
      </c>
      <c r="H20" s="21">
        <f>DAY(D19+6)</f>
        <v>11</v>
      </c>
      <c r="I20" s="21">
        <f>DAY(D19+7)</f>
        <v>12</v>
      </c>
      <c r="J20" s="21">
        <f>DAY(D19+8)</f>
        <v>13</v>
      </c>
      <c r="K20" s="21">
        <f>DAY(D19+9)</f>
        <v>14</v>
      </c>
      <c r="L20" s="21">
        <f>DAY(D19+10)</f>
        <v>15</v>
      </c>
      <c r="M20" s="21">
        <f>DAY(D19+11)</f>
        <v>16</v>
      </c>
      <c r="N20" s="21">
        <f>DAY(D19+12)</f>
        <v>17</v>
      </c>
      <c r="O20" s="21">
        <f>DAY(D19+13)</f>
        <v>18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19-20'!S21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19-20'!S22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19-20'!S23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19-20'!S24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19-20'!S25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19-20'!S26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19-20'!S27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19-20'!S28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19-20'!S29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19-20'!S30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19-20'!S31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19-20'!S32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19-20'!S33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7"/>
  <sheetViews>
    <sheetView zoomScaleNormal="100" workbookViewId="0">
      <selection activeCell="B20" sqref="B20:P20"/>
    </sheetView>
  </sheetViews>
  <sheetFormatPr defaultRowHeight="12.75" x14ac:dyDescent="0.2"/>
  <cols>
    <col min="1" max="1" width="25" customWidth="1"/>
    <col min="4" max="4" width="10.5703125" customWidth="1"/>
    <col min="5" max="5" width="10.28515625" customWidth="1"/>
    <col min="6" max="6" width="10" customWidth="1"/>
    <col min="18" max="18" width="10.140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49</v>
      </c>
      <c r="C3" s="7"/>
      <c r="D3" s="23">
        <f>'BW 21-22'!E19+1</f>
        <v>46314</v>
      </c>
      <c r="E3" s="23">
        <f>D3+13</f>
        <v>46327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19</v>
      </c>
      <c r="C4" s="22">
        <f>DAY(D3+1)</f>
        <v>20</v>
      </c>
      <c r="D4" s="22">
        <f>DAY(D3+2)</f>
        <v>21</v>
      </c>
      <c r="E4" s="22">
        <f>DAY(D3+3)</f>
        <v>22</v>
      </c>
      <c r="F4" s="22">
        <f>DAY(D3+4)</f>
        <v>23</v>
      </c>
      <c r="G4" s="22">
        <f>DAY(D3+5)</f>
        <v>24</v>
      </c>
      <c r="H4" s="22">
        <f>DAY(D3+6)</f>
        <v>25</v>
      </c>
      <c r="I4" s="22">
        <f>DAY(D3+7)</f>
        <v>26</v>
      </c>
      <c r="J4" s="22">
        <f>DAY(D3+8)</f>
        <v>27</v>
      </c>
      <c r="K4" s="22">
        <f>DAY(D3+9)</f>
        <v>28</v>
      </c>
      <c r="L4" s="22">
        <f>DAY(D3+10)</f>
        <v>29</v>
      </c>
      <c r="M4" s="22">
        <f>DAY(D3+11)</f>
        <v>30</v>
      </c>
      <c r="N4" s="22">
        <f>DAY(D3+12)</f>
        <v>31</v>
      </c>
      <c r="O4" s="22">
        <f>DAY(D3+13)</f>
        <v>1</v>
      </c>
      <c r="P4" s="22" t="s">
        <v>45</v>
      </c>
      <c r="Q4" s="7" t="s">
        <v>35</v>
      </c>
      <c r="R4" s="7"/>
      <c r="S4" s="7" t="str">
        <f>+B3</f>
        <v>BW 23</v>
      </c>
      <c r="T4" s="7" t="str">
        <f>+B19</f>
        <v>BW 24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 t="shared" ref="P5:P17" si="0"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si="0"/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50</v>
      </c>
      <c r="D19" s="23">
        <f>E3+1</f>
        <v>46328</v>
      </c>
      <c r="E19" s="23">
        <f>D19+13</f>
        <v>46341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</v>
      </c>
      <c r="C20" s="21">
        <f>DAY(D19+1)</f>
        <v>3</v>
      </c>
      <c r="D20" s="21">
        <f>DAY(D19+2)</f>
        <v>4</v>
      </c>
      <c r="E20" s="21">
        <f>DAY(D19+3)</f>
        <v>5</v>
      </c>
      <c r="F20" s="21">
        <f>DAY(D19+4)</f>
        <v>6</v>
      </c>
      <c r="G20" s="21">
        <f>DAY(D19+5)</f>
        <v>7</v>
      </c>
      <c r="H20" s="21">
        <f>DAY(D19+6)</f>
        <v>8</v>
      </c>
      <c r="I20" s="21">
        <f>DAY(D19+7)</f>
        <v>9</v>
      </c>
      <c r="J20" s="21">
        <f>DAY(D19+8)</f>
        <v>10</v>
      </c>
      <c r="K20" s="21">
        <f>DAY(D19+9)</f>
        <v>11</v>
      </c>
      <c r="L20" s="21">
        <f>DAY(D19+10)</f>
        <v>12</v>
      </c>
      <c r="M20" s="21">
        <f>DAY(D19+11)</f>
        <v>13</v>
      </c>
      <c r="N20" s="21">
        <f>DAY(D19+12)</f>
        <v>14</v>
      </c>
      <c r="O20" s="21">
        <f>DAY(D19+13)</f>
        <v>15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 t="shared" ref="P21:P32" si="2">SUM(B21:O21)</f>
        <v>0</v>
      </c>
      <c r="R21" s="20">
        <f>+P5+P21</f>
        <v>0</v>
      </c>
      <c r="S21" s="20">
        <f>+R21+'BW 21-22'!S21</f>
        <v>0</v>
      </c>
      <c r="T21" s="2"/>
    </row>
    <row r="22" spans="1:20" x14ac:dyDescent="0.2">
      <c r="A22" s="10" t="str">
        <f t="shared" ref="A22:A32" si="3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si="2"/>
        <v>0</v>
      </c>
      <c r="R22" s="20">
        <f t="shared" ref="R22:R33" si="4">+P6+P22</f>
        <v>0</v>
      </c>
      <c r="S22" s="20">
        <f>+R22+'BW 21-22'!S22</f>
        <v>0</v>
      </c>
      <c r="T22" s="9" t="s">
        <v>28</v>
      </c>
    </row>
    <row r="23" spans="1:20" x14ac:dyDescent="0.2">
      <c r="A23" s="10" t="str">
        <f t="shared" si="3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2"/>
        <v>0</v>
      </c>
      <c r="R23" s="20">
        <f t="shared" si="4"/>
        <v>0</v>
      </c>
      <c r="S23" s="20">
        <f>+R23+'BW 21-22'!S23</f>
        <v>0</v>
      </c>
      <c r="T23" s="9" t="s">
        <v>29</v>
      </c>
    </row>
    <row r="24" spans="1:20" x14ac:dyDescent="0.2">
      <c r="A24" s="10" t="str">
        <f t="shared" si="3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2"/>
        <v>0</v>
      </c>
      <c r="R24" s="20">
        <f t="shared" si="4"/>
        <v>0</v>
      </c>
      <c r="S24" s="20">
        <f>+R24+'BW 21-22'!S24</f>
        <v>0</v>
      </c>
      <c r="T24" s="9" t="s">
        <v>30</v>
      </c>
    </row>
    <row r="25" spans="1:20" x14ac:dyDescent="0.2">
      <c r="A25" s="10" t="str">
        <f t="shared" si="3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2"/>
        <v>0</v>
      </c>
      <c r="R25" s="20">
        <f t="shared" si="4"/>
        <v>0</v>
      </c>
      <c r="S25" s="20">
        <f>+R25+'BW 21-22'!S25</f>
        <v>0</v>
      </c>
      <c r="T25" s="9" t="s">
        <v>31</v>
      </c>
    </row>
    <row r="26" spans="1:20" x14ac:dyDescent="0.2">
      <c r="A26" s="10" t="str">
        <f t="shared" si="3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2"/>
        <v>0</v>
      </c>
      <c r="R26" s="20">
        <f t="shared" si="4"/>
        <v>0</v>
      </c>
      <c r="S26" s="20">
        <f>+R26+'BW 21-22'!S26</f>
        <v>0</v>
      </c>
      <c r="T26" s="9" t="s">
        <v>42</v>
      </c>
    </row>
    <row r="27" spans="1:20" x14ac:dyDescent="0.2">
      <c r="A27" s="10" t="str">
        <f t="shared" si="3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2"/>
        <v>0</v>
      </c>
      <c r="R27" s="20">
        <f t="shared" si="4"/>
        <v>0</v>
      </c>
      <c r="S27" s="20">
        <f>+R27+'BW 21-22'!S27</f>
        <v>0</v>
      </c>
      <c r="T27" s="9" t="s">
        <v>32</v>
      </c>
    </row>
    <row r="28" spans="1:20" x14ac:dyDescent="0.2">
      <c r="A28" s="10" t="str">
        <f t="shared" si="3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2"/>
        <v>0</v>
      </c>
      <c r="R28" s="20">
        <f t="shared" si="4"/>
        <v>0</v>
      </c>
      <c r="S28" s="20">
        <f>+R28+'BW 21-22'!S28</f>
        <v>0</v>
      </c>
      <c r="T28" s="2"/>
    </row>
    <row r="29" spans="1:20" x14ac:dyDescent="0.2">
      <c r="A29" s="10" t="str">
        <f t="shared" si="3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2"/>
        <v>0</v>
      </c>
      <c r="R29" s="20">
        <f t="shared" si="4"/>
        <v>0</v>
      </c>
      <c r="S29" s="20">
        <f>+R29+'BW 21-22'!S29</f>
        <v>0</v>
      </c>
      <c r="T29" s="2"/>
    </row>
    <row r="30" spans="1:20" x14ac:dyDescent="0.2">
      <c r="A30" s="10" t="str">
        <f t="shared" si="3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2"/>
        <v>0</v>
      </c>
      <c r="R30" s="20">
        <f t="shared" si="4"/>
        <v>0</v>
      </c>
      <c r="S30" s="20">
        <f>+R30+'BW 21-22'!S30</f>
        <v>0</v>
      </c>
      <c r="T30" s="2"/>
    </row>
    <row r="31" spans="1:20" x14ac:dyDescent="0.2">
      <c r="A31" s="10" t="str">
        <f t="shared" si="3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2"/>
        <v>0</v>
      </c>
      <c r="R31" s="20">
        <f t="shared" si="4"/>
        <v>0</v>
      </c>
      <c r="S31" s="20">
        <f>+R31+'BW 21-22'!S31</f>
        <v>0</v>
      </c>
      <c r="T31" s="9" t="s">
        <v>13</v>
      </c>
    </row>
    <row r="32" spans="1:20" x14ac:dyDescent="0.2">
      <c r="A32" s="10" t="str">
        <f t="shared" si="3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2"/>
        <v>0</v>
      </c>
      <c r="R32" s="20">
        <f t="shared" si="4"/>
        <v>0</v>
      </c>
      <c r="S32" s="20">
        <f>+R32+'BW 21-22'!S32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21-22'!S33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workbookViewId="0">
      <selection activeCell="D3" sqref="D3"/>
    </sheetView>
  </sheetViews>
  <sheetFormatPr defaultRowHeight="12.75" x14ac:dyDescent="0.2"/>
  <cols>
    <col min="1" max="1" width="23.42578125" customWidth="1"/>
    <col min="4" max="4" width="10.140625" customWidth="1"/>
    <col min="5" max="5" width="9.85546875" customWidth="1"/>
    <col min="6" max="6" width="9.140625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51</v>
      </c>
      <c r="C3" s="7"/>
      <c r="D3" s="23">
        <f>'BW 23-24'!E19+1</f>
        <v>46342</v>
      </c>
      <c r="E3" s="23">
        <f>D3+13</f>
        <v>46355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16</v>
      </c>
      <c r="C4" s="22">
        <f>DAY(D3+1)</f>
        <v>17</v>
      </c>
      <c r="D4" s="22">
        <f>DAY(D3+2)</f>
        <v>18</v>
      </c>
      <c r="E4" s="22">
        <f>DAY(D3+3)</f>
        <v>19</v>
      </c>
      <c r="F4" s="22">
        <f>DAY(D3+4)</f>
        <v>20</v>
      </c>
      <c r="G4" s="22">
        <f>DAY(D3+5)</f>
        <v>21</v>
      </c>
      <c r="H4" s="22">
        <f>DAY(D3+6)</f>
        <v>22</v>
      </c>
      <c r="I4" s="22">
        <f>DAY(D3+7)</f>
        <v>23</v>
      </c>
      <c r="J4" s="22">
        <f>DAY(D3+8)</f>
        <v>24</v>
      </c>
      <c r="K4" s="22">
        <f>DAY(D3+9)</f>
        <v>25</v>
      </c>
      <c r="L4" s="22">
        <f>DAY(D3+10)</f>
        <v>26</v>
      </c>
      <c r="M4" s="22">
        <f>DAY(D3+11)</f>
        <v>27</v>
      </c>
      <c r="N4" s="22">
        <f>DAY(D3+12)</f>
        <v>28</v>
      </c>
      <c r="O4" s="22">
        <f>DAY(D3+13)</f>
        <v>29</v>
      </c>
      <c r="P4" s="22" t="s">
        <v>45</v>
      </c>
      <c r="Q4" s="7" t="s">
        <v>35</v>
      </c>
      <c r="R4" s="7"/>
      <c r="S4" s="7" t="str">
        <f>+B3</f>
        <v>BW 25</v>
      </c>
      <c r="T4" s="7" t="str">
        <f>+B19</f>
        <v>BW 26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52</v>
      </c>
      <c r="D19" s="23">
        <f>E3+1</f>
        <v>46356</v>
      </c>
      <c r="E19" s="23">
        <f>D19+13</f>
        <v>46369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30</v>
      </c>
      <c r="C20" s="21">
        <f>DAY(D19+1)</f>
        <v>1</v>
      </c>
      <c r="D20" s="21">
        <f>DAY(D19+2)</f>
        <v>2</v>
      </c>
      <c r="E20" s="21">
        <f>DAY(D19+3)</f>
        <v>3</v>
      </c>
      <c r="F20" s="21">
        <f>DAY(D19+4)</f>
        <v>4</v>
      </c>
      <c r="G20" s="21">
        <f>DAY(D19+5)</f>
        <v>5</v>
      </c>
      <c r="H20" s="21">
        <f>DAY(D19+6)</f>
        <v>6</v>
      </c>
      <c r="I20" s="21">
        <f>DAY(D19+7)</f>
        <v>7</v>
      </c>
      <c r="J20" s="21">
        <f>DAY(D19+8)</f>
        <v>8</v>
      </c>
      <c r="K20" s="21">
        <f>DAY(D19+9)</f>
        <v>9</v>
      </c>
      <c r="L20" s="21">
        <f>DAY(D19+10)</f>
        <v>10</v>
      </c>
      <c r="M20" s="21">
        <f>DAY(D19+11)</f>
        <v>11</v>
      </c>
      <c r="N20" s="21">
        <f>DAY(D19+12)</f>
        <v>12</v>
      </c>
      <c r="O20" s="21">
        <f>DAY(D19+13)</f>
        <v>13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23-24'!S21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23-24'!S22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23-24'!S23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23-24'!S24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23-24'!S25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23-24'!S26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23-24'!S27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23-24'!S28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23-24'!S29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23-24'!S30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23-24'!S31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23-24'!S32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23-24'!S33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7:T7 Q11:T11 Q16:T16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abSelected="1" workbookViewId="0">
      <selection activeCell="D3" sqref="D3"/>
    </sheetView>
  </sheetViews>
  <sheetFormatPr defaultRowHeight="12.75" x14ac:dyDescent="0.2"/>
  <cols>
    <col min="1" max="1" width="24.42578125" customWidth="1"/>
    <col min="4" max="4" width="10.42578125" customWidth="1"/>
    <col min="5" max="5" width="10.28515625" customWidth="1"/>
    <col min="6" max="6" width="8.7109375" customWidth="1"/>
    <col min="18" max="18" width="9.8554687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53</v>
      </c>
      <c r="C3" s="7"/>
      <c r="D3" s="23">
        <f>'BW 25-26'!E19+1</f>
        <v>46370</v>
      </c>
      <c r="E3" s="23">
        <f>D3+13</f>
        <v>46383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14</v>
      </c>
      <c r="C4" s="22">
        <f>DAY(D3+1)</f>
        <v>15</v>
      </c>
      <c r="D4" s="22">
        <f>DAY(D3+2)</f>
        <v>16</v>
      </c>
      <c r="E4" s="22">
        <f>DAY(D3+3)</f>
        <v>17</v>
      </c>
      <c r="F4" s="22">
        <f>DAY(D3+4)</f>
        <v>18</v>
      </c>
      <c r="G4" s="22">
        <f>DAY(D3+5)</f>
        <v>19</v>
      </c>
      <c r="H4" s="22">
        <f>DAY(D3+6)</f>
        <v>20</v>
      </c>
      <c r="I4" s="22">
        <f>DAY(D3+7)</f>
        <v>21</v>
      </c>
      <c r="J4" s="22">
        <f>DAY(D3+8)</f>
        <v>22</v>
      </c>
      <c r="K4" s="22">
        <f>DAY(D3+9)</f>
        <v>23</v>
      </c>
      <c r="L4" s="22">
        <f>DAY(D3+10)</f>
        <v>24</v>
      </c>
      <c r="M4" s="22">
        <f>DAY(D3+11)</f>
        <v>25</v>
      </c>
      <c r="N4" s="22">
        <f>DAY(D3+12)</f>
        <v>26</v>
      </c>
      <c r="O4" s="22">
        <f>DAY(D3+13)</f>
        <v>27</v>
      </c>
      <c r="P4" s="22" t="s">
        <v>45</v>
      </c>
      <c r="Q4" s="7" t="s">
        <v>35</v>
      </c>
      <c r="R4" s="7"/>
      <c r="S4" s="7" t="str">
        <f>+B3</f>
        <v>BW 01</v>
      </c>
      <c r="T4" s="7" t="str">
        <f>+B19</f>
        <v>BW 02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2.7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79</v>
      </c>
      <c r="D19" s="23">
        <f>E3+1</f>
        <v>46384</v>
      </c>
      <c r="E19" s="23">
        <f>D19+13</f>
        <v>46397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28</v>
      </c>
      <c r="C20" s="21">
        <f>DAY(D19+1)</f>
        <v>29</v>
      </c>
      <c r="D20" s="21">
        <f>DAY(D19+2)</f>
        <v>30</v>
      </c>
      <c r="E20" s="21">
        <f>DAY(D19+3)</f>
        <v>31</v>
      </c>
      <c r="F20" s="21">
        <f>DAY(D19+4)</f>
        <v>1</v>
      </c>
      <c r="G20" s="21">
        <f>DAY(D19+5)</f>
        <v>2</v>
      </c>
      <c r="H20" s="21">
        <f>DAY(D19+6)</f>
        <v>3</v>
      </c>
      <c r="I20" s="21">
        <f>DAY(D19+7)</f>
        <v>4</v>
      </c>
      <c r="J20" s="21">
        <f>DAY(D19+8)</f>
        <v>5</v>
      </c>
      <c r="K20" s="21">
        <f>DAY(D19+9)</f>
        <v>6</v>
      </c>
      <c r="L20" s="21">
        <f>DAY(D19+10)</f>
        <v>7</v>
      </c>
      <c r="M20" s="21">
        <f>DAY(D19+11)</f>
        <v>8</v>
      </c>
      <c r="N20" s="21">
        <f>DAY(D19+12)</f>
        <v>9</v>
      </c>
      <c r="O20" s="21">
        <f>DAY(D19+13)</f>
        <v>10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25-26'!S21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25-26'!S22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25-26'!S23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25-26'!S24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25-26'!S25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25-26'!S26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25-26'!S27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25-26'!S28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25-26'!S29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25-26'!S30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25-26'!S31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25-26'!S32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25-26'!S33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21:O32 Q7:T7 Q11:T11 Q16:T16 L37:R37 B5:O16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7"/>
  <sheetViews>
    <sheetView workbookViewId="0">
      <selection activeCell="B4" sqref="B4"/>
    </sheetView>
  </sheetViews>
  <sheetFormatPr defaultRowHeight="12.75" x14ac:dyDescent="0.2"/>
  <cols>
    <col min="1" max="1" width="23" customWidth="1"/>
    <col min="4" max="5" width="10.140625" bestFit="1" customWidth="1"/>
    <col min="6" max="6" width="8.42578125" customWidth="1"/>
    <col min="18" max="18" width="10.28515625" customWidth="1"/>
  </cols>
  <sheetData>
    <row r="1" spans="1:20" ht="23.25" x14ac:dyDescent="0.35">
      <c r="A1" s="12" t="s">
        <v>5</v>
      </c>
      <c r="B1" s="12"/>
      <c r="C1" s="12"/>
      <c r="D1" s="12"/>
      <c r="E1" s="12"/>
      <c r="F1" s="12"/>
      <c r="G1" s="12" t="s">
        <v>70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8"/>
      <c r="S1" s="7"/>
      <c r="T1" s="12"/>
    </row>
    <row r="2" spans="1:20" ht="23.25" x14ac:dyDescent="0.35">
      <c r="A2" s="12"/>
      <c r="B2" s="12"/>
      <c r="C2" s="12"/>
      <c r="D2" s="12" t="s">
        <v>13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8"/>
      <c r="R2" s="7"/>
    </row>
    <row r="3" spans="1:20" ht="23.25" x14ac:dyDescent="0.35">
      <c r="A3" s="7"/>
      <c r="B3" s="7" t="s">
        <v>54</v>
      </c>
      <c r="C3" s="7"/>
      <c r="D3" s="23">
        <f>'BW 1-2'!E19+1</f>
        <v>46398</v>
      </c>
      <c r="E3" s="23">
        <f>D3+13</f>
        <v>46411</v>
      </c>
      <c r="F3" s="7"/>
      <c r="G3" s="7"/>
      <c r="H3" s="7"/>
      <c r="I3" s="7"/>
      <c r="J3" s="7"/>
      <c r="K3" s="7"/>
      <c r="L3" s="7"/>
      <c r="M3" s="7"/>
      <c r="N3" s="7"/>
      <c r="O3" s="7"/>
      <c r="P3" s="12"/>
      <c r="Q3" s="18"/>
      <c r="R3" s="7"/>
    </row>
    <row r="4" spans="1:20" ht="18" x14ac:dyDescent="0.25">
      <c r="B4" s="22">
        <f>DAY(D3)</f>
        <v>11</v>
      </c>
      <c r="C4" s="22">
        <f>DAY(D3+1)</f>
        <v>12</v>
      </c>
      <c r="D4" s="22">
        <f>DAY(D3+2)</f>
        <v>13</v>
      </c>
      <c r="E4" s="22">
        <f>DAY(D3+3)</f>
        <v>14</v>
      </c>
      <c r="F4" s="22">
        <f>DAY(D3+4)</f>
        <v>15</v>
      </c>
      <c r="G4" s="22">
        <f>DAY(D3+5)</f>
        <v>16</v>
      </c>
      <c r="H4" s="22">
        <f>DAY(D3+6)</f>
        <v>17</v>
      </c>
      <c r="I4" s="22">
        <f>DAY(D3+7)</f>
        <v>18</v>
      </c>
      <c r="J4" s="22">
        <f>DAY(D3+8)</f>
        <v>19</v>
      </c>
      <c r="K4" s="22">
        <f>DAY(D3+9)</f>
        <v>20</v>
      </c>
      <c r="L4" s="22">
        <f>DAY(D3+10)</f>
        <v>21</v>
      </c>
      <c r="M4" s="22">
        <f>DAY(D3+11)</f>
        <v>22</v>
      </c>
      <c r="N4" s="22">
        <f>DAY(D3+12)</f>
        <v>23</v>
      </c>
      <c r="O4" s="22">
        <f>DAY(D3+13)</f>
        <v>24</v>
      </c>
      <c r="P4" s="22" t="s">
        <v>45</v>
      </c>
      <c r="Q4" s="7" t="s">
        <v>35</v>
      </c>
      <c r="R4" s="7"/>
      <c r="S4" s="7" t="str">
        <f>+B3</f>
        <v>BW 03</v>
      </c>
      <c r="T4" s="7" t="str">
        <f>+B19</f>
        <v>BW 04</v>
      </c>
    </row>
    <row r="5" spans="1:20" x14ac:dyDescent="0.2">
      <c r="A5" s="10" t="s">
        <v>18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6">
        <f>SUM(B5:O5)</f>
        <v>0</v>
      </c>
      <c r="Q5" s="14"/>
      <c r="R5" s="1"/>
      <c r="S5" s="14"/>
    </row>
    <row r="6" spans="1:20" x14ac:dyDescent="0.2">
      <c r="A6" s="10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6">
        <f t="shared" ref="P6:P17" si="0">SUM(B6:O6)</f>
        <v>0</v>
      </c>
    </row>
    <row r="7" spans="1:20" ht="13.5" customHeight="1" x14ac:dyDescent="0.25">
      <c r="A7" s="10" t="s">
        <v>41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6">
        <f t="shared" si="0"/>
        <v>0</v>
      </c>
      <c r="Q7" s="11"/>
      <c r="R7" s="35">
        <f>'BW 15-16'!R7</f>
        <v>0</v>
      </c>
      <c r="S7" s="11"/>
      <c r="T7" s="3"/>
    </row>
    <row r="8" spans="1:20" x14ac:dyDescent="0.2">
      <c r="A8" s="10" t="s">
        <v>15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6">
        <f t="shared" si="0"/>
        <v>0</v>
      </c>
      <c r="R8" s="36" t="s">
        <v>22</v>
      </c>
    </row>
    <row r="9" spans="1:20" x14ac:dyDescent="0.2">
      <c r="A9" s="10" t="s">
        <v>14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6">
        <f t="shared" si="0"/>
        <v>0</v>
      </c>
      <c r="R9" s="37"/>
    </row>
    <row r="10" spans="1:20" x14ac:dyDescent="0.2">
      <c r="A10" s="10" t="s">
        <v>37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6">
        <f t="shared" si="0"/>
        <v>0</v>
      </c>
      <c r="R10" s="37"/>
    </row>
    <row r="11" spans="1:20" x14ac:dyDescent="0.2">
      <c r="A11" s="10" t="s">
        <v>11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">
        <f t="shared" si="0"/>
        <v>0</v>
      </c>
      <c r="Q11" s="3"/>
      <c r="R11" s="35">
        <f>'BW 15-16'!R11</f>
        <v>0</v>
      </c>
      <c r="S11" s="3"/>
      <c r="T11" s="3"/>
    </row>
    <row r="12" spans="1:20" x14ac:dyDescent="0.2">
      <c r="A12" s="10" t="s">
        <v>17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6">
        <f t="shared" si="0"/>
        <v>0</v>
      </c>
      <c r="R12" s="36" t="s">
        <v>4</v>
      </c>
    </row>
    <row r="13" spans="1:20" x14ac:dyDescent="0.2">
      <c r="A13" s="10" t="s">
        <v>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6">
        <f t="shared" si="0"/>
        <v>0</v>
      </c>
      <c r="R13" s="37"/>
    </row>
    <row r="14" spans="1:20" x14ac:dyDescent="0.2">
      <c r="A14" s="10" t="s">
        <v>20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6">
        <f t="shared" si="0"/>
        <v>0</v>
      </c>
      <c r="R14" s="37"/>
    </row>
    <row r="15" spans="1:20" x14ac:dyDescent="0.2">
      <c r="A15" s="10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6">
        <f t="shared" si="0"/>
        <v>0</v>
      </c>
      <c r="R15" s="37"/>
    </row>
    <row r="16" spans="1:20" x14ac:dyDescent="0.2">
      <c r="A16" s="10" t="s">
        <v>12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6">
        <f t="shared" si="0"/>
        <v>0</v>
      </c>
      <c r="Q16" s="3"/>
      <c r="R16" s="35">
        <f>'BW 15-16'!R16</f>
        <v>0</v>
      </c>
      <c r="S16" s="3"/>
      <c r="T16" s="3"/>
    </row>
    <row r="17" spans="1:20" x14ac:dyDescent="0.2">
      <c r="A17" s="14" t="s">
        <v>1</v>
      </c>
      <c r="B17" s="6">
        <f>SUM(B5:B16)</f>
        <v>0</v>
      </c>
      <c r="C17" s="6">
        <f t="shared" ref="C17:O17" si="1">SUM(C5:C16)</f>
        <v>0</v>
      </c>
      <c r="D17" s="6">
        <f t="shared" si="1"/>
        <v>0</v>
      </c>
      <c r="E17" s="6">
        <f t="shared" si="1"/>
        <v>0</v>
      </c>
      <c r="F17" s="6">
        <f t="shared" si="1"/>
        <v>0</v>
      </c>
      <c r="G17" s="6">
        <f t="shared" si="1"/>
        <v>0</v>
      </c>
      <c r="H17" s="6">
        <f t="shared" si="1"/>
        <v>0</v>
      </c>
      <c r="I17" s="6">
        <f t="shared" si="1"/>
        <v>0</v>
      </c>
      <c r="J17" s="6">
        <f t="shared" si="1"/>
        <v>0</v>
      </c>
      <c r="K17" s="6">
        <f t="shared" si="1"/>
        <v>0</v>
      </c>
      <c r="L17" s="6">
        <f t="shared" si="1"/>
        <v>0</v>
      </c>
      <c r="M17" s="6">
        <f t="shared" si="1"/>
        <v>0</v>
      </c>
      <c r="N17" s="6">
        <f t="shared" si="1"/>
        <v>0</v>
      </c>
      <c r="O17" s="6">
        <f t="shared" si="1"/>
        <v>0</v>
      </c>
      <c r="P17" s="6">
        <f t="shared" si="0"/>
        <v>0</v>
      </c>
      <c r="R17" s="4" t="s">
        <v>3</v>
      </c>
    </row>
    <row r="18" spans="1:20" x14ac:dyDescent="0.2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f>SUM(B17:O17)</f>
        <v>0</v>
      </c>
      <c r="Q18" t="s">
        <v>46</v>
      </c>
      <c r="R18" s="10" t="s">
        <v>13</v>
      </c>
    </row>
    <row r="19" spans="1:20" ht="18" x14ac:dyDescent="0.25">
      <c r="B19" s="7" t="s">
        <v>55</v>
      </c>
      <c r="D19" s="23">
        <f>E3+1</f>
        <v>46412</v>
      </c>
      <c r="E19" s="23">
        <f>D19+13</f>
        <v>46425</v>
      </c>
      <c r="R19" s="19" t="s">
        <v>71</v>
      </c>
      <c r="S19" s="19" t="s">
        <v>19</v>
      </c>
      <c r="T19" s="19" t="s">
        <v>33</v>
      </c>
    </row>
    <row r="20" spans="1:20" x14ac:dyDescent="0.2">
      <c r="B20" s="21">
        <f>DAY(D19)</f>
        <v>25</v>
      </c>
      <c r="C20" s="21">
        <f>DAY(D19+1)</f>
        <v>26</v>
      </c>
      <c r="D20" s="21">
        <f>DAY(D19+2)</f>
        <v>27</v>
      </c>
      <c r="E20" s="21">
        <f>DAY(D19+3)</f>
        <v>28</v>
      </c>
      <c r="F20" s="21">
        <f>DAY(D19+4)</f>
        <v>29</v>
      </c>
      <c r="G20" s="21">
        <f>DAY(D19+5)</f>
        <v>30</v>
      </c>
      <c r="H20" s="21">
        <f>DAY(D19+6)</f>
        <v>31</v>
      </c>
      <c r="I20" s="21">
        <f>DAY(D19+7)</f>
        <v>1</v>
      </c>
      <c r="J20" s="21">
        <f>DAY(D19+8)</f>
        <v>2</v>
      </c>
      <c r="K20" s="21">
        <f>DAY(D19+9)</f>
        <v>3</v>
      </c>
      <c r="L20" s="21">
        <f>DAY(D19+10)</f>
        <v>4</v>
      </c>
      <c r="M20" s="21">
        <f>DAY(D19+11)</f>
        <v>5</v>
      </c>
      <c r="N20" s="21">
        <f>DAY(D19+12)</f>
        <v>6</v>
      </c>
      <c r="O20" s="21">
        <f>DAY(D19+13)</f>
        <v>7</v>
      </c>
      <c r="P20" s="21" t="s">
        <v>45</v>
      </c>
      <c r="R20" s="19" t="s">
        <v>2</v>
      </c>
      <c r="S20" s="19" t="s">
        <v>2</v>
      </c>
      <c r="T20" s="19" t="s">
        <v>75</v>
      </c>
    </row>
    <row r="21" spans="1:20" x14ac:dyDescent="0.2">
      <c r="A21" s="10" t="s">
        <v>18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6">
        <f>SUM(B21:O21)</f>
        <v>0</v>
      </c>
      <c r="R21" s="20">
        <f>+P5+P21</f>
        <v>0</v>
      </c>
      <c r="S21" s="20">
        <f>+R21+'BW 1-2'!S21</f>
        <v>0</v>
      </c>
      <c r="T21" s="2"/>
    </row>
    <row r="22" spans="1:20" x14ac:dyDescent="0.2">
      <c r="A22" s="10" t="str">
        <f t="shared" ref="A22:A32" si="2">+A6</f>
        <v>Vacation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6">
        <f t="shared" ref="P22:P32" si="3">SUM(B22:O22)</f>
        <v>0</v>
      </c>
      <c r="R22" s="20">
        <f t="shared" ref="R22:R33" si="4">+P6+P22</f>
        <v>0</v>
      </c>
      <c r="S22" s="20">
        <f>+R22+'BW 1-2'!S22</f>
        <v>0</v>
      </c>
      <c r="T22" s="9" t="s">
        <v>28</v>
      </c>
    </row>
    <row r="23" spans="1:20" x14ac:dyDescent="0.2">
      <c r="A23" s="10" t="str">
        <f t="shared" si="2"/>
        <v>Sick earned after 1997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6">
        <f t="shared" si="3"/>
        <v>0</v>
      </c>
      <c r="R23" s="20">
        <f t="shared" si="4"/>
        <v>0</v>
      </c>
      <c r="S23" s="20">
        <f>+R23+'BW 1-2'!S23</f>
        <v>0</v>
      </c>
      <c r="T23" s="9" t="s">
        <v>29</v>
      </c>
    </row>
    <row r="24" spans="1:20" x14ac:dyDescent="0.2">
      <c r="A24" s="10" t="str">
        <f t="shared" si="2"/>
        <v>Sick earned 1984 - 1997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6">
        <f t="shared" si="3"/>
        <v>0</v>
      </c>
      <c r="R24" s="20">
        <f t="shared" si="4"/>
        <v>0</v>
      </c>
      <c r="S24" s="20">
        <f>+R24+'BW 1-2'!S24</f>
        <v>0</v>
      </c>
      <c r="T24" s="9" t="s">
        <v>30</v>
      </c>
    </row>
    <row r="25" spans="1:20" x14ac:dyDescent="0.2">
      <c r="A25" s="10" t="str">
        <f t="shared" si="2"/>
        <v>Sick earned before 1984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6">
        <f t="shared" si="3"/>
        <v>0</v>
      </c>
      <c r="R25" s="20">
        <f t="shared" si="4"/>
        <v>0</v>
      </c>
      <c r="S25" s="20">
        <f>+R25+'BW 1-2'!S25</f>
        <v>0</v>
      </c>
      <c r="T25" s="9" t="s">
        <v>31</v>
      </c>
    </row>
    <row r="26" spans="1:20" x14ac:dyDescent="0.2">
      <c r="A26" s="10" t="str">
        <f t="shared" si="2"/>
        <v>Extended sick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6">
        <f t="shared" si="3"/>
        <v>0</v>
      </c>
      <c r="R26" s="20">
        <f t="shared" si="4"/>
        <v>0</v>
      </c>
      <c r="S26" s="20">
        <f>+R26+'BW 1-2'!S26</f>
        <v>0</v>
      </c>
      <c r="T26" s="9" t="s">
        <v>42</v>
      </c>
    </row>
    <row r="27" spans="1:20" x14ac:dyDescent="0.2">
      <c r="A27" s="10" t="str">
        <f t="shared" si="2"/>
        <v>Comp time used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6">
        <f t="shared" si="3"/>
        <v>0</v>
      </c>
      <c r="R27" s="20">
        <f t="shared" si="4"/>
        <v>0</v>
      </c>
      <c r="S27" s="20">
        <f>+R27+'BW 1-2'!S27</f>
        <v>0</v>
      </c>
      <c r="T27" s="9" t="s">
        <v>32</v>
      </c>
    </row>
    <row r="28" spans="1:20" x14ac:dyDescent="0.2">
      <c r="A28" s="10" t="str">
        <f t="shared" si="2"/>
        <v>Holiday/AdminClosure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6">
        <f t="shared" si="3"/>
        <v>0</v>
      </c>
      <c r="R28" s="20">
        <f t="shared" si="4"/>
        <v>0</v>
      </c>
      <c r="S28" s="20">
        <f>+R28+'BW 1-2'!S28</f>
        <v>0</v>
      </c>
      <c r="T28" s="2"/>
    </row>
    <row r="29" spans="1:20" x14ac:dyDescent="0.2">
      <c r="A29" s="10" t="str">
        <f t="shared" si="2"/>
        <v>Inclement Weather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6">
        <f t="shared" si="3"/>
        <v>0</v>
      </c>
      <c r="R29" s="20">
        <f t="shared" si="4"/>
        <v>0</v>
      </c>
      <c r="S29" s="20">
        <f>+R29+'BW 1-2'!S29</f>
        <v>0</v>
      </c>
      <c r="T29" s="2"/>
    </row>
    <row r="30" spans="1:20" x14ac:dyDescent="0.2">
      <c r="A30" s="10" t="str">
        <f t="shared" si="2"/>
        <v>Overtime worked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6">
        <f t="shared" si="3"/>
        <v>0</v>
      </c>
      <c r="R30" s="20">
        <f t="shared" si="4"/>
        <v>0</v>
      </c>
      <c r="S30" s="20">
        <f>+R30+'BW 1-2'!S30</f>
        <v>0</v>
      </c>
      <c r="T30" s="2"/>
    </row>
    <row r="31" spans="1:20" x14ac:dyDescent="0.2">
      <c r="A31" s="10" t="str">
        <f t="shared" si="2"/>
        <v>*Other absence with pay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6">
        <f t="shared" si="3"/>
        <v>0</v>
      </c>
      <c r="R31" s="20">
        <f t="shared" si="4"/>
        <v>0</v>
      </c>
      <c r="S31" s="20">
        <f>+R31+'BW 1-2'!S31</f>
        <v>0</v>
      </c>
      <c r="T31" s="9" t="s">
        <v>13</v>
      </c>
    </row>
    <row r="32" spans="1:20" x14ac:dyDescent="0.2">
      <c r="A32" s="10" t="str">
        <f t="shared" si="2"/>
        <v>Absence without pay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6">
        <f t="shared" si="3"/>
        <v>0</v>
      </c>
      <c r="R32" s="20">
        <f t="shared" si="4"/>
        <v>0</v>
      </c>
      <c r="S32" s="20">
        <f>+R32+'BW 1-2'!S32</f>
        <v>0</v>
      </c>
      <c r="T32" s="2"/>
    </row>
    <row r="33" spans="1:20" x14ac:dyDescent="0.2">
      <c r="A33" s="14" t="s">
        <v>1</v>
      </c>
      <c r="B33" s="6">
        <f t="shared" ref="B33:O33" si="5">SUM(B21:B32)</f>
        <v>0</v>
      </c>
      <c r="C33" s="6">
        <f t="shared" si="5"/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SUM(P21:P32)</f>
        <v>0</v>
      </c>
      <c r="R33" s="20">
        <f t="shared" si="4"/>
        <v>0</v>
      </c>
      <c r="S33" s="20">
        <f>+R33+'BW 1-2'!S33</f>
        <v>0</v>
      </c>
      <c r="T33" s="2"/>
    </row>
    <row r="34" spans="1:20" x14ac:dyDescent="0.2">
      <c r="L34" s="1" t="s">
        <v>21</v>
      </c>
      <c r="P34" s="15">
        <f>SUM(B33:O33)</f>
        <v>0</v>
      </c>
      <c r="Q34" t="s">
        <v>46</v>
      </c>
    </row>
    <row r="35" spans="1:20" x14ac:dyDescent="0.2">
      <c r="A35" s="27" t="s">
        <v>8</v>
      </c>
      <c r="B35" s="28"/>
      <c r="C35" s="29"/>
      <c r="D35" s="29"/>
      <c r="E35" s="29"/>
      <c r="F35" s="28"/>
      <c r="G35" s="29"/>
      <c r="H35" s="29"/>
      <c r="I35" s="29"/>
      <c r="J35" s="29"/>
      <c r="K35" s="30"/>
    </row>
    <row r="36" spans="1:20" x14ac:dyDescent="0.2">
      <c r="A36" s="40"/>
      <c r="B36" s="41"/>
      <c r="C36" s="41"/>
      <c r="D36" s="41"/>
      <c r="E36" s="41"/>
      <c r="F36" s="41"/>
      <c r="G36" s="41"/>
      <c r="H36" s="41"/>
      <c r="I36" s="41"/>
      <c r="J36" s="41"/>
      <c r="K36" s="42"/>
    </row>
    <row r="37" spans="1:20" x14ac:dyDescent="0.2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  <c r="L37" s="3"/>
      <c r="M37" s="3"/>
      <c r="N37" s="3"/>
      <c r="O37" s="3"/>
      <c r="P37" s="3"/>
      <c r="Q37" s="3"/>
      <c r="R37" s="3"/>
    </row>
    <row r="38" spans="1:20" x14ac:dyDescent="0.2">
      <c r="A38" s="32" t="s">
        <v>7</v>
      </c>
      <c r="B38" s="1"/>
      <c r="F38" s="1"/>
      <c r="K38" s="31"/>
      <c r="N38" s="4" t="s">
        <v>9</v>
      </c>
      <c r="Q38" s="4" t="s">
        <v>16</v>
      </c>
    </row>
    <row r="39" spans="1:20" x14ac:dyDescent="0.2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20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5"/>
      <c r="L40" s="3"/>
      <c r="M40" s="3"/>
      <c r="N40" s="5"/>
      <c r="O40" s="3"/>
      <c r="P40" s="3"/>
      <c r="Q40" s="3"/>
      <c r="R40" s="3"/>
    </row>
    <row r="41" spans="1:20" ht="15" x14ac:dyDescent="0.2">
      <c r="A41" s="1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4" t="s">
        <v>10</v>
      </c>
      <c r="O41" s="1"/>
      <c r="P41" s="1"/>
      <c r="Q41" s="1"/>
      <c r="R41" s="4" t="s">
        <v>16</v>
      </c>
      <c r="S41" s="8"/>
    </row>
    <row r="42" spans="1:20" ht="15.75" x14ac:dyDescent="0.25">
      <c r="A42" s="16" t="s">
        <v>25</v>
      </c>
      <c r="B42" s="1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20" ht="15.75" x14ac:dyDescent="0.25">
      <c r="A43" s="13" t="s">
        <v>23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15.75" x14ac:dyDescent="0.25">
      <c r="A44" s="13" t="s">
        <v>24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15.75" x14ac:dyDescent="0.25">
      <c r="A45" s="13" t="s">
        <v>27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15.75" x14ac:dyDescent="0.25">
      <c r="A46" s="13" t="s">
        <v>26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15.75" x14ac:dyDescent="0.25">
      <c r="A47" s="13" t="s">
        <v>72</v>
      </c>
      <c r="B47" s="8"/>
      <c r="C47" s="8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</sheetData>
  <protectedRanges>
    <protectedRange sqref="B5:O16 B21:O32 Q16:T16 Q11:T11 Q7:T7 L37:R37" name="Range1"/>
    <protectedRange sqref="B36:K40 D35:K36 A36:A37 A39:A40" name="Range1_2"/>
  </protectedRanges>
  <mergeCells count="4">
    <mergeCell ref="A36:K36"/>
    <mergeCell ref="A37:K37"/>
    <mergeCell ref="A39:K39"/>
    <mergeCell ref="A40:K40"/>
  </mergeCells>
  <printOptions horizontalCentered="1" verticalCentered="1"/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Notes</vt:lpstr>
      <vt:lpstr>BW 15-16</vt:lpstr>
      <vt:lpstr>BW 17-18</vt:lpstr>
      <vt:lpstr>BW 19-20</vt:lpstr>
      <vt:lpstr>BW 21-22</vt:lpstr>
      <vt:lpstr>BW 23-24</vt:lpstr>
      <vt:lpstr>BW 25-26</vt:lpstr>
      <vt:lpstr>BW 1-2</vt:lpstr>
      <vt:lpstr>BW 3-4</vt:lpstr>
      <vt:lpstr>BW 5-6</vt:lpstr>
      <vt:lpstr>BW 7-8</vt:lpstr>
      <vt:lpstr>BW 9-10</vt:lpstr>
      <vt:lpstr>BW 11-12</vt:lpstr>
      <vt:lpstr>BW 13-14</vt:lpstr>
      <vt:lpstr>'BW 11-12'!Print_Area</vt:lpstr>
      <vt:lpstr>'BW 1-2'!Print_Area</vt:lpstr>
      <vt:lpstr>'BW 13-14'!Print_Area</vt:lpstr>
      <vt:lpstr>'BW 15-16'!Print_Area</vt:lpstr>
      <vt:lpstr>'BW 17-18'!Print_Area</vt:lpstr>
      <vt:lpstr>'BW 19-20'!Print_Area</vt:lpstr>
      <vt:lpstr>'BW 21-22'!Print_Area</vt:lpstr>
      <vt:lpstr>'BW 23-24'!Print_Area</vt:lpstr>
      <vt:lpstr>'BW 25-26'!Print_Area</vt:lpstr>
      <vt:lpstr>'BW 3-4'!Print_Area</vt:lpstr>
      <vt:lpstr>'BW 5-6'!Print_Area</vt:lpstr>
      <vt:lpstr>'BW 7-8'!Print_Area</vt:lpstr>
      <vt:lpstr>'BW 9-10'!Print_Area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Mathes, Kara</cp:lastModifiedBy>
  <cp:lastPrinted>2026-06-26T20:07:01Z</cp:lastPrinted>
  <dcterms:created xsi:type="dcterms:W3CDTF">2009-04-15T20:01:44Z</dcterms:created>
  <dcterms:modified xsi:type="dcterms:W3CDTF">2026-06-26T20:08:40Z</dcterms:modified>
</cp:coreProperties>
</file>