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heckCompatibility="1" defaultThemeVersion="124226"/>
  <mc:AlternateContent xmlns:mc="http://schemas.openxmlformats.org/markup-compatibility/2006">
    <mc:Choice Requires="x15">
      <x15ac:absPath xmlns:x15ac="http://schemas.microsoft.com/office/spreadsheetml/2010/11/ac" url="K:\HR\Systems and Compliance\HR - Website\2025\Payroll\"/>
    </mc:Choice>
  </mc:AlternateContent>
  <xr:revisionPtr revIDLastSave="0" documentId="13_ncr:1_{15B0DD93-9CC7-45DC-BC9A-D1F9F399E592}" xr6:coauthVersionLast="47" xr6:coauthVersionMax="47" xr10:uidLastSave="{00000000-0000-0000-0000-000000000000}"/>
  <workbookProtection lockWindows="1"/>
  <bookViews>
    <workbookView xWindow="-28920" yWindow="-120" windowWidth="29040" windowHeight="15840" tabRatio="841" activeTab="1" xr2:uid="{00000000-000D-0000-FFFF-FFFF00000000}"/>
  </bookViews>
  <sheets>
    <sheet name="notes" sheetId="20" r:id="rId1"/>
    <sheet name="bw emp 1" sheetId="21" r:id="rId2"/>
    <sheet name="bw emp 2" sheetId="44" r:id="rId3"/>
    <sheet name="bw emp 3" sheetId="45" r:id="rId4"/>
    <sheet name="bw emp 4" sheetId="46" r:id="rId5"/>
    <sheet name="bw emp 5" sheetId="4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47" l="1"/>
  <c r="D3" i="46"/>
  <c r="D3" i="45"/>
  <c r="D3" i="44"/>
  <c r="N4" i="44" s="1"/>
  <c r="O621" i="47"/>
  <c r="N621" i="47"/>
  <c r="M621" i="47"/>
  <c r="L621" i="47"/>
  <c r="K621" i="47"/>
  <c r="J621" i="47"/>
  <c r="I621" i="47"/>
  <c r="H621" i="47"/>
  <c r="G621" i="47"/>
  <c r="F621" i="47"/>
  <c r="E621" i="47"/>
  <c r="D621" i="47"/>
  <c r="C621" i="47"/>
  <c r="B621" i="47"/>
  <c r="P620" i="47"/>
  <c r="A620" i="47"/>
  <c r="P619" i="47"/>
  <c r="R619" i="47" s="1"/>
  <c r="A619" i="47"/>
  <c r="P618" i="47"/>
  <c r="A618" i="47"/>
  <c r="P617" i="47"/>
  <c r="A617" i="47"/>
  <c r="R616" i="47"/>
  <c r="P616" i="47"/>
  <c r="A616" i="47"/>
  <c r="P615" i="47"/>
  <c r="A615" i="47"/>
  <c r="P614" i="47"/>
  <c r="R614" i="47" s="1"/>
  <c r="A614" i="47"/>
  <c r="P613" i="47"/>
  <c r="A613" i="47"/>
  <c r="P612" i="47"/>
  <c r="A612" i="47"/>
  <c r="P611" i="47"/>
  <c r="A611" i="47"/>
  <c r="P610" i="47"/>
  <c r="A610" i="47"/>
  <c r="P609" i="47"/>
  <c r="O605" i="47"/>
  <c r="N605" i="47"/>
  <c r="M605" i="47"/>
  <c r="L605" i="47"/>
  <c r="K605" i="47"/>
  <c r="J605" i="47"/>
  <c r="I605" i="47"/>
  <c r="H605" i="47"/>
  <c r="G605" i="47"/>
  <c r="F605" i="47"/>
  <c r="E605" i="47"/>
  <c r="D605" i="47"/>
  <c r="C605" i="47"/>
  <c r="B605" i="47"/>
  <c r="R604" i="47"/>
  <c r="P604" i="47"/>
  <c r="R620" i="47" s="1"/>
  <c r="P603" i="47"/>
  <c r="P602" i="47"/>
  <c r="P601" i="47"/>
  <c r="P600" i="47"/>
  <c r="R599" i="47"/>
  <c r="P599" i="47"/>
  <c r="R615" i="47" s="1"/>
  <c r="P598" i="47"/>
  <c r="P597" i="47"/>
  <c r="R613" i="47" s="1"/>
  <c r="P596" i="47"/>
  <c r="R612" i="47" s="1"/>
  <c r="R595" i="47"/>
  <c r="P595" i="47"/>
  <c r="R611" i="47" s="1"/>
  <c r="P594" i="47"/>
  <c r="R610" i="47" s="1"/>
  <c r="P593" i="47"/>
  <c r="T592" i="47"/>
  <c r="S592" i="47"/>
  <c r="O572" i="47"/>
  <c r="N572" i="47"/>
  <c r="M572" i="47"/>
  <c r="L572" i="47"/>
  <c r="K572" i="47"/>
  <c r="J572" i="47"/>
  <c r="I572" i="47"/>
  <c r="H572" i="47"/>
  <c r="G572" i="47"/>
  <c r="F572" i="47"/>
  <c r="E572" i="47"/>
  <c r="D572" i="47"/>
  <c r="C572" i="47"/>
  <c r="B572" i="47"/>
  <c r="P571" i="47"/>
  <c r="A571" i="47"/>
  <c r="P570" i="47"/>
  <c r="A570" i="47"/>
  <c r="P569" i="47"/>
  <c r="A569" i="47"/>
  <c r="R568" i="47"/>
  <c r="P568" i="47"/>
  <c r="A568" i="47"/>
  <c r="P567" i="47"/>
  <c r="A567" i="47"/>
  <c r="P566" i="47"/>
  <c r="A566" i="47"/>
  <c r="P565" i="47"/>
  <c r="A565" i="47"/>
  <c r="P564" i="47"/>
  <c r="A564" i="47"/>
  <c r="P563" i="47"/>
  <c r="A563" i="47"/>
  <c r="R562" i="47"/>
  <c r="P562" i="47"/>
  <c r="A562" i="47"/>
  <c r="P561" i="47"/>
  <c r="A561" i="47"/>
  <c r="P560" i="47"/>
  <c r="O556" i="47"/>
  <c r="N556" i="47"/>
  <c r="M556" i="47"/>
  <c r="L556" i="47"/>
  <c r="K556" i="47"/>
  <c r="J556" i="47"/>
  <c r="I556" i="47"/>
  <c r="H556" i="47"/>
  <c r="G556" i="47"/>
  <c r="F556" i="47"/>
  <c r="E556" i="47"/>
  <c r="D556" i="47"/>
  <c r="C556" i="47"/>
  <c r="B556" i="47"/>
  <c r="R555" i="47"/>
  <c r="P555" i="47"/>
  <c r="R571" i="47" s="1"/>
  <c r="P554" i="47"/>
  <c r="P553" i="47"/>
  <c r="P552" i="47"/>
  <c r="P551" i="47"/>
  <c r="R567" i="47" s="1"/>
  <c r="R550" i="47"/>
  <c r="P550" i="47"/>
  <c r="P549" i="47"/>
  <c r="R565" i="47" s="1"/>
  <c r="P548" i="47"/>
  <c r="R564" i="47" s="1"/>
  <c r="P547" i="47"/>
  <c r="R546" i="47"/>
  <c r="P546" i="47"/>
  <c r="P545" i="47"/>
  <c r="R561" i="47" s="1"/>
  <c r="P544" i="47"/>
  <c r="T543" i="47"/>
  <c r="S543" i="47"/>
  <c r="O523" i="47"/>
  <c r="N523" i="47"/>
  <c r="M523" i="47"/>
  <c r="L523" i="47"/>
  <c r="K523" i="47"/>
  <c r="J523" i="47"/>
  <c r="I523" i="47"/>
  <c r="H523" i="47"/>
  <c r="G523" i="47"/>
  <c r="F523" i="47"/>
  <c r="E523" i="47"/>
  <c r="D523" i="47"/>
  <c r="C523" i="47"/>
  <c r="B523" i="47"/>
  <c r="P522" i="47"/>
  <c r="A522" i="47"/>
  <c r="P521" i="47"/>
  <c r="P523" i="47" s="1"/>
  <c r="A521" i="47"/>
  <c r="R520" i="47"/>
  <c r="P520" i="47"/>
  <c r="A520" i="47"/>
  <c r="P519" i="47"/>
  <c r="A519" i="47"/>
  <c r="P518" i="47"/>
  <c r="A518" i="47"/>
  <c r="P517" i="47"/>
  <c r="A517" i="47"/>
  <c r="P516" i="47"/>
  <c r="A516" i="47"/>
  <c r="P515" i="47"/>
  <c r="A515" i="47"/>
  <c r="P514" i="47"/>
  <c r="A514" i="47"/>
  <c r="P513" i="47"/>
  <c r="A513" i="47"/>
  <c r="P512" i="47"/>
  <c r="A512" i="47"/>
  <c r="P511" i="47"/>
  <c r="O507" i="47"/>
  <c r="N507" i="47"/>
  <c r="M507" i="47"/>
  <c r="L507" i="47"/>
  <c r="K507" i="47"/>
  <c r="J507" i="47"/>
  <c r="I507" i="47"/>
  <c r="H507" i="47"/>
  <c r="G507" i="47"/>
  <c r="F507" i="47"/>
  <c r="E507" i="47"/>
  <c r="D507" i="47"/>
  <c r="C507" i="47"/>
  <c r="B507" i="47"/>
  <c r="R506" i="47"/>
  <c r="P506" i="47"/>
  <c r="P505" i="47"/>
  <c r="P504" i="47"/>
  <c r="P503" i="47"/>
  <c r="R519" i="47" s="1"/>
  <c r="P502" i="47"/>
  <c r="R518" i="47" s="1"/>
  <c r="R501" i="47"/>
  <c r="P501" i="47"/>
  <c r="R517" i="47" s="1"/>
  <c r="P500" i="47"/>
  <c r="P499" i="47"/>
  <c r="P498" i="47"/>
  <c r="R514" i="47" s="1"/>
  <c r="R497" i="47"/>
  <c r="P497" i="47"/>
  <c r="R513" i="47" s="1"/>
  <c r="P496" i="47"/>
  <c r="P495" i="47"/>
  <c r="T494" i="47"/>
  <c r="S494" i="47"/>
  <c r="O474" i="47"/>
  <c r="N474" i="47"/>
  <c r="M474" i="47"/>
  <c r="L474" i="47"/>
  <c r="K474" i="47"/>
  <c r="J474" i="47"/>
  <c r="I474" i="47"/>
  <c r="H474" i="47"/>
  <c r="G474" i="47"/>
  <c r="F474" i="47"/>
  <c r="E474" i="47"/>
  <c r="D474" i="47"/>
  <c r="C474" i="47"/>
  <c r="B474" i="47"/>
  <c r="P473" i="47"/>
  <c r="A473" i="47"/>
  <c r="P472" i="47"/>
  <c r="R472" i="47" s="1"/>
  <c r="A472" i="47"/>
  <c r="R471" i="47"/>
  <c r="P471" i="47"/>
  <c r="A471" i="47"/>
  <c r="P470" i="47"/>
  <c r="A470" i="47"/>
  <c r="P469" i="47"/>
  <c r="A469" i="47"/>
  <c r="P468" i="47"/>
  <c r="A468" i="47"/>
  <c r="P467" i="47"/>
  <c r="R467" i="47" s="1"/>
  <c r="A467" i="47"/>
  <c r="P466" i="47"/>
  <c r="A466" i="47"/>
  <c r="P465" i="47"/>
  <c r="A465" i="47"/>
  <c r="P464" i="47"/>
  <c r="A464" i="47"/>
  <c r="P463" i="47"/>
  <c r="A463" i="47"/>
  <c r="P462" i="47"/>
  <c r="O458" i="47"/>
  <c r="N458" i="47"/>
  <c r="M458" i="47"/>
  <c r="L458" i="47"/>
  <c r="K458" i="47"/>
  <c r="J458" i="47"/>
  <c r="I458" i="47"/>
  <c r="H458" i="47"/>
  <c r="G458" i="47"/>
  <c r="F458" i="47"/>
  <c r="E458" i="47"/>
  <c r="D458" i="47"/>
  <c r="C458" i="47"/>
  <c r="P459" i="47" s="1"/>
  <c r="B458" i="47"/>
  <c r="R457" i="47"/>
  <c r="P457" i="47"/>
  <c r="R473" i="47" s="1"/>
  <c r="P456" i="47"/>
  <c r="P455" i="47"/>
  <c r="P454" i="47"/>
  <c r="R470" i="47" s="1"/>
  <c r="P453" i="47"/>
  <c r="R469" i="47" s="1"/>
  <c r="R452" i="47"/>
  <c r="P452" i="47"/>
  <c r="P451" i="47"/>
  <c r="P450" i="47"/>
  <c r="R466" i="47" s="1"/>
  <c r="P449" i="47"/>
  <c r="R465" i="47" s="1"/>
  <c r="R448" i="47"/>
  <c r="P448" i="47"/>
  <c r="R464" i="47" s="1"/>
  <c r="P447" i="47"/>
  <c r="R463" i="47" s="1"/>
  <c r="P446" i="47"/>
  <c r="T445" i="47"/>
  <c r="S445" i="47"/>
  <c r="O425" i="47"/>
  <c r="N425" i="47"/>
  <c r="M425" i="47"/>
  <c r="L425" i="47"/>
  <c r="K425" i="47"/>
  <c r="J425" i="47"/>
  <c r="I425" i="47"/>
  <c r="H425" i="47"/>
  <c r="G425" i="47"/>
  <c r="F425" i="47"/>
  <c r="E425" i="47"/>
  <c r="D425" i="47"/>
  <c r="C425" i="47"/>
  <c r="B425" i="47"/>
  <c r="P424" i="47"/>
  <c r="A424" i="47"/>
  <c r="P423" i="47"/>
  <c r="A423" i="47"/>
  <c r="P422" i="47"/>
  <c r="R422" i="47" s="1"/>
  <c r="A422" i="47"/>
  <c r="R421" i="47"/>
  <c r="P421" i="47"/>
  <c r="A421" i="47"/>
  <c r="P420" i="47"/>
  <c r="A420" i="47"/>
  <c r="P419" i="47"/>
  <c r="A419" i="47"/>
  <c r="R418" i="47"/>
  <c r="P418" i="47"/>
  <c r="A418" i="47"/>
  <c r="P417" i="47"/>
  <c r="A417" i="47"/>
  <c r="P416" i="47"/>
  <c r="A416" i="47"/>
  <c r="P415" i="47"/>
  <c r="A415" i="47"/>
  <c r="P414" i="47"/>
  <c r="A414" i="47"/>
  <c r="P413" i="47"/>
  <c r="O409" i="47"/>
  <c r="N409" i="47"/>
  <c r="M409" i="47"/>
  <c r="L409" i="47"/>
  <c r="K409" i="47"/>
  <c r="J409" i="47"/>
  <c r="I409" i="47"/>
  <c r="H409" i="47"/>
  <c r="G409" i="47"/>
  <c r="F409" i="47"/>
  <c r="E409" i="47"/>
  <c r="D409" i="47"/>
  <c r="C409" i="47"/>
  <c r="B409" i="47"/>
  <c r="R408" i="47"/>
  <c r="P408" i="47"/>
  <c r="R424" i="47" s="1"/>
  <c r="P407" i="47"/>
  <c r="P406" i="47"/>
  <c r="P405" i="47"/>
  <c r="P404" i="47"/>
  <c r="R420" i="47" s="1"/>
  <c r="R403" i="47"/>
  <c r="P403" i="47"/>
  <c r="P402" i="47"/>
  <c r="P401" i="47"/>
  <c r="R417" i="47" s="1"/>
  <c r="P400" i="47"/>
  <c r="R399" i="47"/>
  <c r="P399" i="47"/>
  <c r="R415" i="47" s="1"/>
  <c r="P398" i="47"/>
  <c r="R414" i="47" s="1"/>
  <c r="P397" i="47"/>
  <c r="T396" i="47"/>
  <c r="S396" i="47"/>
  <c r="O376" i="47"/>
  <c r="N376" i="47"/>
  <c r="M376" i="47"/>
  <c r="L376" i="47"/>
  <c r="K376" i="47"/>
  <c r="J376" i="47"/>
  <c r="I376" i="47"/>
  <c r="H376" i="47"/>
  <c r="G376" i="47"/>
  <c r="F376" i="47"/>
  <c r="E376" i="47"/>
  <c r="D376" i="47"/>
  <c r="C376" i="47"/>
  <c r="B376" i="47"/>
  <c r="P375" i="47"/>
  <c r="R375" i="47" s="1"/>
  <c r="A375" i="47"/>
  <c r="P374" i="47"/>
  <c r="A374" i="47"/>
  <c r="R373" i="47"/>
  <c r="P373" i="47"/>
  <c r="A373" i="47"/>
  <c r="P372" i="47"/>
  <c r="A372" i="47"/>
  <c r="P371" i="47"/>
  <c r="A371" i="47"/>
  <c r="P370" i="47"/>
  <c r="A370" i="47"/>
  <c r="P369" i="47"/>
  <c r="A369" i="47"/>
  <c r="P368" i="47"/>
  <c r="A368" i="47"/>
  <c r="P367" i="47"/>
  <c r="A367" i="47"/>
  <c r="P366" i="47"/>
  <c r="A366" i="47"/>
  <c r="P365" i="47"/>
  <c r="R365" i="47" s="1"/>
  <c r="A365" i="47"/>
  <c r="P364" i="47"/>
  <c r="P376" i="47" s="1"/>
  <c r="O360" i="47"/>
  <c r="N360" i="47"/>
  <c r="M360" i="47"/>
  <c r="L360" i="47"/>
  <c r="K360" i="47"/>
  <c r="J360" i="47"/>
  <c r="I360" i="47"/>
  <c r="H360" i="47"/>
  <c r="G360" i="47"/>
  <c r="F360" i="47"/>
  <c r="E360" i="47"/>
  <c r="D360" i="47"/>
  <c r="C360" i="47"/>
  <c r="B360" i="47"/>
  <c r="R359" i="47"/>
  <c r="P359" i="47"/>
  <c r="P358" i="47"/>
  <c r="P357" i="47"/>
  <c r="P356" i="47"/>
  <c r="R372" i="47" s="1"/>
  <c r="P355" i="47"/>
  <c r="R354" i="47"/>
  <c r="P354" i="47"/>
  <c r="R370" i="47" s="1"/>
  <c r="P353" i="47"/>
  <c r="R369" i="47" s="1"/>
  <c r="P352" i="47"/>
  <c r="R368" i="47" s="1"/>
  <c r="P351" i="47"/>
  <c r="R367" i="47" s="1"/>
  <c r="R350" i="47"/>
  <c r="P350" i="47"/>
  <c r="R366" i="47" s="1"/>
  <c r="P349" i="47"/>
  <c r="P348" i="47"/>
  <c r="T347" i="47"/>
  <c r="S347" i="47"/>
  <c r="O327" i="47"/>
  <c r="N327" i="47"/>
  <c r="M327" i="47"/>
  <c r="L327" i="47"/>
  <c r="K327" i="47"/>
  <c r="J327" i="47"/>
  <c r="I327" i="47"/>
  <c r="H327" i="47"/>
  <c r="G327" i="47"/>
  <c r="F327" i="47"/>
  <c r="E327" i="47"/>
  <c r="D327" i="47"/>
  <c r="C327" i="47"/>
  <c r="B327" i="47"/>
  <c r="P326" i="47"/>
  <c r="A326" i="47"/>
  <c r="R325" i="47"/>
  <c r="P325" i="47"/>
  <c r="A325" i="47"/>
  <c r="P324" i="47"/>
  <c r="A324" i="47"/>
  <c r="P323" i="47"/>
  <c r="A323" i="47"/>
  <c r="P322" i="47"/>
  <c r="A322" i="47"/>
  <c r="P321" i="47"/>
  <c r="A321" i="47"/>
  <c r="P320" i="47"/>
  <c r="A320" i="47"/>
  <c r="P319" i="47"/>
  <c r="A319" i="47"/>
  <c r="P318" i="47"/>
  <c r="A318" i="47"/>
  <c r="P317" i="47"/>
  <c r="R317" i="47" s="1"/>
  <c r="A317" i="47"/>
  <c r="P316" i="47"/>
  <c r="A316" i="47"/>
  <c r="P315" i="47"/>
  <c r="O311" i="47"/>
  <c r="N311" i="47"/>
  <c r="M311" i="47"/>
  <c r="L311" i="47"/>
  <c r="K311" i="47"/>
  <c r="J311" i="47"/>
  <c r="I311" i="47"/>
  <c r="H311" i="47"/>
  <c r="G311" i="47"/>
  <c r="F311" i="47"/>
  <c r="E311" i="47"/>
  <c r="D311" i="47"/>
  <c r="C311" i="47"/>
  <c r="B311" i="47"/>
  <c r="R310" i="47"/>
  <c r="P310" i="47"/>
  <c r="P309" i="47"/>
  <c r="P308" i="47"/>
  <c r="R324" i="47" s="1"/>
  <c r="P307" i="47"/>
  <c r="R323" i="47" s="1"/>
  <c r="P306" i="47"/>
  <c r="R322" i="47" s="1"/>
  <c r="R305" i="47"/>
  <c r="P305" i="47"/>
  <c r="R321" i="47" s="1"/>
  <c r="P304" i="47"/>
  <c r="P303" i="47"/>
  <c r="R319" i="47" s="1"/>
  <c r="P302" i="47"/>
  <c r="R318" i="47" s="1"/>
  <c r="R301" i="47"/>
  <c r="P301" i="47"/>
  <c r="P300" i="47"/>
  <c r="P299" i="47"/>
  <c r="T298" i="47"/>
  <c r="S298" i="47"/>
  <c r="O278" i="47"/>
  <c r="N278" i="47"/>
  <c r="M278" i="47"/>
  <c r="L278" i="47"/>
  <c r="K278" i="47"/>
  <c r="J278" i="47"/>
  <c r="I278" i="47"/>
  <c r="H278" i="47"/>
  <c r="G278" i="47"/>
  <c r="F278" i="47"/>
  <c r="E278" i="47"/>
  <c r="D278" i="47"/>
  <c r="C278" i="47"/>
  <c r="B278" i="47"/>
  <c r="P277" i="47"/>
  <c r="A277" i="47"/>
  <c r="P276" i="47"/>
  <c r="A276" i="47"/>
  <c r="P275" i="47"/>
  <c r="A275" i="47"/>
  <c r="P274" i="47"/>
  <c r="A274" i="47"/>
  <c r="P273" i="47"/>
  <c r="R273" i="47" s="1"/>
  <c r="A273" i="47"/>
  <c r="R272" i="47"/>
  <c r="P272" i="47"/>
  <c r="A272" i="47"/>
  <c r="P271" i="47"/>
  <c r="A271" i="47"/>
  <c r="P270" i="47"/>
  <c r="A270" i="47"/>
  <c r="P269" i="47"/>
  <c r="R269" i="47" s="1"/>
  <c r="A269" i="47"/>
  <c r="P268" i="47"/>
  <c r="A268" i="47"/>
  <c r="P267" i="47"/>
  <c r="A267" i="47"/>
  <c r="P266" i="47"/>
  <c r="O262" i="47"/>
  <c r="N262" i="47"/>
  <c r="M262" i="47"/>
  <c r="L262" i="47"/>
  <c r="K262" i="47"/>
  <c r="J262" i="47"/>
  <c r="I262" i="47"/>
  <c r="H262" i="47"/>
  <c r="G262" i="47"/>
  <c r="F262" i="47"/>
  <c r="E262" i="47"/>
  <c r="D262" i="47"/>
  <c r="C262" i="47"/>
  <c r="B262" i="47"/>
  <c r="R261" i="47"/>
  <c r="P261" i="47"/>
  <c r="R277" i="47" s="1"/>
  <c r="P260" i="47"/>
  <c r="R276" i="47" s="1"/>
  <c r="P259" i="47"/>
  <c r="P258" i="47"/>
  <c r="R274" i="47" s="1"/>
  <c r="P257" i="47"/>
  <c r="R256" i="47"/>
  <c r="P256" i="47"/>
  <c r="P255" i="47"/>
  <c r="R271" i="47" s="1"/>
  <c r="P254" i="47"/>
  <c r="R270" i="47" s="1"/>
  <c r="P253" i="47"/>
  <c r="R252" i="47"/>
  <c r="P252" i="47"/>
  <c r="R268" i="47" s="1"/>
  <c r="P251" i="47"/>
  <c r="R267" i="47" s="1"/>
  <c r="P250" i="47"/>
  <c r="R266" i="47" s="1"/>
  <c r="T249" i="47"/>
  <c r="S249" i="47"/>
  <c r="O229" i="47"/>
  <c r="N229" i="47"/>
  <c r="M229" i="47"/>
  <c r="L229" i="47"/>
  <c r="K229" i="47"/>
  <c r="J229" i="47"/>
  <c r="I229" i="47"/>
  <c r="H229" i="47"/>
  <c r="G229" i="47"/>
  <c r="F229" i="47"/>
  <c r="E229" i="47"/>
  <c r="D229" i="47"/>
  <c r="C229" i="47"/>
  <c r="B229" i="47"/>
  <c r="P228" i="47"/>
  <c r="A228" i="47"/>
  <c r="P227" i="47"/>
  <c r="A227" i="47"/>
  <c r="P226" i="47"/>
  <c r="A226" i="47"/>
  <c r="R225" i="47"/>
  <c r="P225" i="47"/>
  <c r="A225" i="47"/>
  <c r="P224" i="47"/>
  <c r="A224" i="47"/>
  <c r="P223" i="47"/>
  <c r="A223" i="47"/>
  <c r="P222" i="47"/>
  <c r="A222" i="47"/>
  <c r="P221" i="47"/>
  <c r="R221" i="47" s="1"/>
  <c r="A221" i="47"/>
  <c r="P220" i="47"/>
  <c r="A220" i="47"/>
  <c r="P219" i="47"/>
  <c r="A219" i="47"/>
  <c r="P218" i="47"/>
  <c r="A218" i="47"/>
  <c r="P217" i="47"/>
  <c r="O213" i="47"/>
  <c r="N213" i="47"/>
  <c r="M213" i="47"/>
  <c r="L213" i="47"/>
  <c r="K213" i="47"/>
  <c r="J213" i="47"/>
  <c r="I213" i="47"/>
  <c r="H213" i="47"/>
  <c r="G213" i="47"/>
  <c r="F213" i="47"/>
  <c r="E213" i="47"/>
  <c r="D213" i="47"/>
  <c r="C213" i="47"/>
  <c r="B213" i="47"/>
  <c r="P214" i="47" s="1"/>
  <c r="R212" i="47"/>
  <c r="P212" i="47"/>
  <c r="R228" i="47" s="1"/>
  <c r="P211" i="47"/>
  <c r="R227" i="47" s="1"/>
  <c r="P210" i="47"/>
  <c r="P209" i="47"/>
  <c r="P208" i="47"/>
  <c r="R224" i="47" s="1"/>
  <c r="R207" i="47"/>
  <c r="P207" i="47"/>
  <c r="P206" i="47"/>
  <c r="R222" i="47" s="1"/>
  <c r="P205" i="47"/>
  <c r="P204" i="47"/>
  <c r="R203" i="47"/>
  <c r="P203" i="47"/>
  <c r="R219" i="47" s="1"/>
  <c r="P202" i="47"/>
  <c r="R218" i="47" s="1"/>
  <c r="P201" i="47"/>
  <c r="T200" i="47"/>
  <c r="S200" i="47"/>
  <c r="O180" i="47"/>
  <c r="N180" i="47"/>
  <c r="M180" i="47"/>
  <c r="L180" i="47"/>
  <c r="K180" i="47"/>
  <c r="J180" i="47"/>
  <c r="I180" i="47"/>
  <c r="H180" i="47"/>
  <c r="G180" i="47"/>
  <c r="F180" i="47"/>
  <c r="E180" i="47"/>
  <c r="D180" i="47"/>
  <c r="C180" i="47"/>
  <c r="B180" i="47"/>
  <c r="P179" i="47"/>
  <c r="A179" i="47"/>
  <c r="P178" i="47"/>
  <c r="A178" i="47"/>
  <c r="R177" i="47"/>
  <c r="P177" i="47"/>
  <c r="A177" i="47"/>
  <c r="R176" i="47"/>
  <c r="P176" i="47"/>
  <c r="A176" i="47"/>
  <c r="P175" i="47"/>
  <c r="A175" i="47"/>
  <c r="P174" i="47"/>
  <c r="A174" i="47"/>
  <c r="P173" i="47"/>
  <c r="A173" i="47"/>
  <c r="P172" i="47"/>
  <c r="A172" i="47"/>
  <c r="P171" i="47"/>
  <c r="A171" i="47"/>
  <c r="P170" i="47"/>
  <c r="A170" i="47"/>
  <c r="P169" i="47"/>
  <c r="A169" i="47"/>
  <c r="P168" i="47"/>
  <c r="O164" i="47"/>
  <c r="N164" i="47"/>
  <c r="M164" i="47"/>
  <c r="L164" i="47"/>
  <c r="K164" i="47"/>
  <c r="J164" i="47"/>
  <c r="I164" i="47"/>
  <c r="H164" i="47"/>
  <c r="G164" i="47"/>
  <c r="F164" i="47"/>
  <c r="E164" i="47"/>
  <c r="D164" i="47"/>
  <c r="P165" i="47" s="1"/>
  <c r="C164" i="47"/>
  <c r="B164" i="47"/>
  <c r="R163" i="47"/>
  <c r="P163" i="47"/>
  <c r="R179" i="47" s="1"/>
  <c r="P162" i="47"/>
  <c r="P161" i="47"/>
  <c r="P160" i="47"/>
  <c r="P159" i="47"/>
  <c r="R158" i="47"/>
  <c r="P158" i="47"/>
  <c r="R174" i="47" s="1"/>
  <c r="P157" i="47"/>
  <c r="R173" i="47" s="1"/>
  <c r="P156" i="47"/>
  <c r="R172" i="47" s="1"/>
  <c r="P155" i="47"/>
  <c r="R171" i="47" s="1"/>
  <c r="R154" i="47"/>
  <c r="P154" i="47"/>
  <c r="R170" i="47" s="1"/>
  <c r="P153" i="47"/>
  <c r="P152" i="47"/>
  <c r="T151" i="47"/>
  <c r="S151" i="47"/>
  <c r="O131" i="47"/>
  <c r="N131" i="47"/>
  <c r="M131" i="47"/>
  <c r="L131" i="47"/>
  <c r="K131" i="47"/>
  <c r="J131" i="47"/>
  <c r="I131" i="47"/>
  <c r="H131" i="47"/>
  <c r="G131" i="47"/>
  <c r="F131" i="47"/>
  <c r="E131" i="47"/>
  <c r="D131" i="47"/>
  <c r="C131" i="47"/>
  <c r="B131" i="47"/>
  <c r="P130" i="47"/>
  <c r="A130" i="47"/>
  <c r="R129" i="47"/>
  <c r="P129" i="47"/>
  <c r="A129" i="47"/>
  <c r="P128" i="47"/>
  <c r="A128" i="47"/>
  <c r="P127" i="47"/>
  <c r="A127" i="47"/>
  <c r="P126" i="47"/>
  <c r="A126" i="47"/>
  <c r="P125" i="47"/>
  <c r="A125" i="47"/>
  <c r="P124" i="47"/>
  <c r="A124" i="47"/>
  <c r="P123" i="47"/>
  <c r="A123" i="47"/>
  <c r="P122" i="47"/>
  <c r="A122" i="47"/>
  <c r="P121" i="47"/>
  <c r="A121" i="47"/>
  <c r="P120" i="47"/>
  <c r="A120" i="47"/>
  <c r="P119" i="47"/>
  <c r="O115" i="47"/>
  <c r="N115" i="47"/>
  <c r="M115" i="47"/>
  <c r="L115" i="47"/>
  <c r="K115" i="47"/>
  <c r="J115" i="47"/>
  <c r="I115" i="47"/>
  <c r="H115" i="47"/>
  <c r="G115" i="47"/>
  <c r="F115" i="47"/>
  <c r="E115" i="47"/>
  <c r="D115" i="47"/>
  <c r="C115" i="47"/>
  <c r="B115" i="47"/>
  <c r="R114" i="47"/>
  <c r="P114" i="47"/>
  <c r="P113" i="47"/>
  <c r="P112" i="47"/>
  <c r="R128" i="47" s="1"/>
  <c r="P111" i="47"/>
  <c r="R127" i="47" s="1"/>
  <c r="P110" i="47"/>
  <c r="R126" i="47" s="1"/>
  <c r="R109" i="47"/>
  <c r="P109" i="47"/>
  <c r="P108" i="47"/>
  <c r="R124" i="47" s="1"/>
  <c r="P107" i="47"/>
  <c r="R123" i="47" s="1"/>
  <c r="P106" i="47"/>
  <c r="R122" i="47" s="1"/>
  <c r="R105" i="47"/>
  <c r="P105" i="47"/>
  <c r="P104" i="47"/>
  <c r="R120" i="47" s="1"/>
  <c r="P103" i="47"/>
  <c r="T102" i="47"/>
  <c r="S102" i="47"/>
  <c r="O82" i="47"/>
  <c r="N82" i="47"/>
  <c r="M82" i="47"/>
  <c r="L82" i="47"/>
  <c r="K82" i="47"/>
  <c r="J82" i="47"/>
  <c r="I82" i="47"/>
  <c r="H82" i="47"/>
  <c r="G82" i="47"/>
  <c r="F82" i="47"/>
  <c r="E82" i="47"/>
  <c r="D82" i="47"/>
  <c r="C82" i="47"/>
  <c r="B82" i="47"/>
  <c r="P81" i="47"/>
  <c r="R81" i="47" s="1"/>
  <c r="S81" i="47" s="1"/>
  <c r="A81" i="47"/>
  <c r="P80" i="47"/>
  <c r="R80" i="47" s="1"/>
  <c r="A80" i="47"/>
  <c r="P79" i="47"/>
  <c r="A79" i="47"/>
  <c r="P78" i="47"/>
  <c r="A78" i="47"/>
  <c r="P77" i="47"/>
  <c r="A77" i="47"/>
  <c r="P76" i="47"/>
  <c r="A76" i="47"/>
  <c r="R75" i="47"/>
  <c r="P75" i="47"/>
  <c r="A75" i="47"/>
  <c r="P74" i="47"/>
  <c r="A74" i="47"/>
  <c r="P73" i="47"/>
  <c r="A73" i="47"/>
  <c r="P72" i="47"/>
  <c r="R72" i="47" s="1"/>
  <c r="A72" i="47"/>
  <c r="P71" i="47"/>
  <c r="R71" i="47" s="1"/>
  <c r="A71" i="47"/>
  <c r="P70" i="47"/>
  <c r="O66" i="47"/>
  <c r="N66" i="47"/>
  <c r="M66" i="47"/>
  <c r="L66" i="47"/>
  <c r="K66" i="47"/>
  <c r="J66" i="47"/>
  <c r="I66" i="47"/>
  <c r="H66" i="47"/>
  <c r="G66" i="47"/>
  <c r="F66" i="47"/>
  <c r="E66" i="47"/>
  <c r="D66" i="47"/>
  <c r="C66" i="47"/>
  <c r="B66" i="47"/>
  <c r="R65" i="47"/>
  <c r="P65" i="47"/>
  <c r="P64" i="47"/>
  <c r="P63" i="47"/>
  <c r="R79" i="47" s="1"/>
  <c r="P62" i="47"/>
  <c r="R78" i="47" s="1"/>
  <c r="P61" i="47"/>
  <c r="R77" i="47" s="1"/>
  <c r="S77" i="47" s="1"/>
  <c r="S126" i="47" s="1"/>
  <c r="R60" i="47"/>
  <c r="P60" i="47"/>
  <c r="P59" i="47"/>
  <c r="P58" i="47"/>
  <c r="R74" i="47" s="1"/>
  <c r="S74" i="47" s="1"/>
  <c r="P57" i="47"/>
  <c r="R73" i="47" s="1"/>
  <c r="R56" i="47"/>
  <c r="P56" i="47"/>
  <c r="P55" i="47"/>
  <c r="P54" i="47"/>
  <c r="R70" i="47" s="1"/>
  <c r="T53" i="47"/>
  <c r="S53" i="47"/>
  <c r="O33" i="47"/>
  <c r="N33" i="47"/>
  <c r="M33" i="47"/>
  <c r="L33" i="47"/>
  <c r="K33" i="47"/>
  <c r="J33" i="47"/>
  <c r="I33" i="47"/>
  <c r="H33" i="47"/>
  <c r="G33" i="47"/>
  <c r="F33" i="47"/>
  <c r="E33" i="47"/>
  <c r="D33" i="47"/>
  <c r="C33" i="47"/>
  <c r="B33" i="47"/>
  <c r="P32" i="47"/>
  <c r="A32" i="47"/>
  <c r="P31" i="47"/>
  <c r="R31" i="47" s="1"/>
  <c r="S31" i="47" s="1"/>
  <c r="A31" i="47"/>
  <c r="P30" i="47"/>
  <c r="A30" i="47"/>
  <c r="P29" i="47"/>
  <c r="A29" i="47"/>
  <c r="P28" i="47"/>
  <c r="R28" i="47" s="1"/>
  <c r="S28" i="47" s="1"/>
  <c r="A28" i="47"/>
  <c r="R27" i="47"/>
  <c r="S27" i="47" s="1"/>
  <c r="P27" i="47"/>
  <c r="A27" i="47"/>
  <c r="P26" i="47"/>
  <c r="A26" i="47"/>
  <c r="P25" i="47"/>
  <c r="A25" i="47"/>
  <c r="P24" i="47"/>
  <c r="A24" i="47"/>
  <c r="P23" i="47"/>
  <c r="R23" i="47" s="1"/>
  <c r="S23" i="47" s="1"/>
  <c r="A23" i="47"/>
  <c r="P22" i="47"/>
  <c r="A22" i="47"/>
  <c r="P21" i="47"/>
  <c r="O17" i="47"/>
  <c r="N17" i="47"/>
  <c r="M17" i="47"/>
  <c r="L17" i="47"/>
  <c r="K17" i="47"/>
  <c r="J17" i="47"/>
  <c r="I17" i="47"/>
  <c r="H17" i="47"/>
  <c r="G17" i="47"/>
  <c r="F17" i="47"/>
  <c r="E17" i="47"/>
  <c r="D17" i="47"/>
  <c r="C17" i="47"/>
  <c r="B17" i="47"/>
  <c r="P16" i="47"/>
  <c r="R32" i="47" s="1"/>
  <c r="S32" i="47" s="1"/>
  <c r="P15" i="47"/>
  <c r="P14" i="47"/>
  <c r="R30" i="47" s="1"/>
  <c r="S30" i="47" s="1"/>
  <c r="P13" i="47"/>
  <c r="P12" i="47"/>
  <c r="P11" i="47"/>
  <c r="P10" i="47"/>
  <c r="R26" i="47" s="1"/>
  <c r="S26" i="47" s="1"/>
  <c r="P9" i="47"/>
  <c r="R25" i="47" s="1"/>
  <c r="S25" i="47" s="1"/>
  <c r="P8" i="47"/>
  <c r="P7" i="47"/>
  <c r="P6" i="47"/>
  <c r="R22" i="47" s="1"/>
  <c r="S22" i="47" s="1"/>
  <c r="P5" i="47"/>
  <c r="O4" i="47"/>
  <c r="N4" i="47"/>
  <c r="M4" i="47"/>
  <c r="L4" i="47"/>
  <c r="K4" i="47"/>
  <c r="J4" i="47"/>
  <c r="I4" i="47"/>
  <c r="H4" i="47"/>
  <c r="G4" i="47"/>
  <c r="F4" i="47"/>
  <c r="E4" i="47"/>
  <c r="D4" i="47"/>
  <c r="C4" i="47"/>
  <c r="B4" i="47"/>
  <c r="T3" i="47"/>
  <c r="S3" i="47"/>
  <c r="E3" i="47"/>
  <c r="D19" i="47" s="1"/>
  <c r="L20" i="47" s="1"/>
  <c r="O621" i="46"/>
  <c r="N621" i="46"/>
  <c r="M621" i="46"/>
  <c r="L621" i="46"/>
  <c r="K621" i="46"/>
  <c r="J621" i="46"/>
  <c r="I621" i="46"/>
  <c r="H621" i="46"/>
  <c r="G621" i="46"/>
  <c r="F621" i="46"/>
  <c r="E621" i="46"/>
  <c r="D621" i="46"/>
  <c r="C621" i="46"/>
  <c r="B621" i="46"/>
  <c r="P620" i="46"/>
  <c r="A620" i="46"/>
  <c r="P619" i="46"/>
  <c r="R619" i="46" s="1"/>
  <c r="A619" i="46"/>
  <c r="P618" i="46"/>
  <c r="A618" i="46"/>
  <c r="P617" i="46"/>
  <c r="A617" i="46"/>
  <c r="P616" i="46"/>
  <c r="A616" i="46"/>
  <c r="P615" i="46"/>
  <c r="A615" i="46"/>
  <c r="P614" i="46"/>
  <c r="R614" i="46" s="1"/>
  <c r="A614" i="46"/>
  <c r="P613" i="46"/>
  <c r="A613" i="46"/>
  <c r="P612" i="46"/>
  <c r="A612" i="46"/>
  <c r="P611" i="46"/>
  <c r="A611" i="46"/>
  <c r="P610" i="46"/>
  <c r="A610" i="46"/>
  <c r="P609" i="46"/>
  <c r="O605" i="46"/>
  <c r="N605" i="46"/>
  <c r="M605" i="46"/>
  <c r="L605" i="46"/>
  <c r="K605" i="46"/>
  <c r="J605" i="46"/>
  <c r="I605" i="46"/>
  <c r="H605" i="46"/>
  <c r="G605" i="46"/>
  <c r="F605" i="46"/>
  <c r="E605" i="46"/>
  <c r="D605" i="46"/>
  <c r="C605" i="46"/>
  <c r="B605" i="46"/>
  <c r="R604" i="46"/>
  <c r="P604" i="46"/>
  <c r="R620" i="46" s="1"/>
  <c r="P603" i="46"/>
  <c r="P602" i="46"/>
  <c r="P601" i="46"/>
  <c r="R617" i="46" s="1"/>
  <c r="P600" i="46"/>
  <c r="R616" i="46" s="1"/>
  <c r="R599" i="46"/>
  <c r="P599" i="46"/>
  <c r="P598" i="46"/>
  <c r="P597" i="46"/>
  <c r="P596" i="46"/>
  <c r="R595" i="46"/>
  <c r="P595" i="46"/>
  <c r="R611" i="46" s="1"/>
  <c r="P594" i="46"/>
  <c r="R610" i="46" s="1"/>
  <c r="P593" i="46"/>
  <c r="T592" i="46"/>
  <c r="S592" i="46"/>
  <c r="O572" i="46"/>
  <c r="N572" i="46"/>
  <c r="M572" i="46"/>
  <c r="L572" i="46"/>
  <c r="K572" i="46"/>
  <c r="J572" i="46"/>
  <c r="I572" i="46"/>
  <c r="H572" i="46"/>
  <c r="G572" i="46"/>
  <c r="F572" i="46"/>
  <c r="E572" i="46"/>
  <c r="D572" i="46"/>
  <c r="C572" i="46"/>
  <c r="B572" i="46"/>
  <c r="P571" i="46"/>
  <c r="A571" i="46"/>
  <c r="P570" i="46"/>
  <c r="A570" i="46"/>
  <c r="P569" i="46"/>
  <c r="A569" i="46"/>
  <c r="P568" i="46"/>
  <c r="A568" i="46"/>
  <c r="P567" i="46"/>
  <c r="A567" i="46"/>
  <c r="P566" i="46"/>
  <c r="A566" i="46"/>
  <c r="P565" i="46"/>
  <c r="R565" i="46" s="1"/>
  <c r="A565" i="46"/>
  <c r="P564" i="46"/>
  <c r="A564" i="46"/>
  <c r="P563" i="46"/>
  <c r="A563" i="46"/>
  <c r="P562" i="46"/>
  <c r="A562" i="46"/>
  <c r="P561" i="46"/>
  <c r="A561" i="46"/>
  <c r="P560" i="46"/>
  <c r="O556" i="46"/>
  <c r="N556" i="46"/>
  <c r="M556" i="46"/>
  <c r="L556" i="46"/>
  <c r="K556" i="46"/>
  <c r="J556" i="46"/>
  <c r="I556" i="46"/>
  <c r="H556" i="46"/>
  <c r="G556" i="46"/>
  <c r="F556" i="46"/>
  <c r="E556" i="46"/>
  <c r="D556" i="46"/>
  <c r="C556" i="46"/>
  <c r="B556" i="46"/>
  <c r="R555" i="46"/>
  <c r="P555" i="46"/>
  <c r="R571" i="46" s="1"/>
  <c r="P554" i="46"/>
  <c r="P553" i="46"/>
  <c r="P552" i="46"/>
  <c r="R568" i="46" s="1"/>
  <c r="P551" i="46"/>
  <c r="R550" i="46"/>
  <c r="P550" i="46"/>
  <c r="P549" i="46"/>
  <c r="P548" i="46"/>
  <c r="P547" i="46"/>
  <c r="R546" i="46"/>
  <c r="P546" i="46"/>
  <c r="R562" i="46" s="1"/>
  <c r="P545" i="46"/>
  <c r="R561" i="46" s="1"/>
  <c r="P544" i="46"/>
  <c r="T543" i="46"/>
  <c r="S543" i="46"/>
  <c r="O523" i="46"/>
  <c r="N523" i="46"/>
  <c r="M523" i="46"/>
  <c r="L523" i="46"/>
  <c r="K523" i="46"/>
  <c r="J523" i="46"/>
  <c r="I523" i="46"/>
  <c r="H523" i="46"/>
  <c r="G523" i="46"/>
  <c r="F523" i="46"/>
  <c r="E523" i="46"/>
  <c r="D523" i="46"/>
  <c r="C523" i="46"/>
  <c r="B523" i="46"/>
  <c r="P522" i="46"/>
  <c r="A522" i="46"/>
  <c r="P521" i="46"/>
  <c r="A521" i="46"/>
  <c r="P520" i="46"/>
  <c r="R520" i="46" s="1"/>
  <c r="A520" i="46"/>
  <c r="P519" i="46"/>
  <c r="A519" i="46"/>
  <c r="P518" i="46"/>
  <c r="A518" i="46"/>
  <c r="P517" i="46"/>
  <c r="A517" i="46"/>
  <c r="P516" i="46"/>
  <c r="A516" i="46"/>
  <c r="P515" i="46"/>
  <c r="R515" i="46" s="1"/>
  <c r="A515" i="46"/>
  <c r="R514" i="46"/>
  <c r="P514" i="46"/>
  <c r="A514" i="46"/>
  <c r="P513" i="46"/>
  <c r="A513" i="46"/>
  <c r="P512" i="46"/>
  <c r="A512" i="46"/>
  <c r="P511" i="46"/>
  <c r="O507" i="46"/>
  <c r="N507" i="46"/>
  <c r="M507" i="46"/>
  <c r="L507" i="46"/>
  <c r="K507" i="46"/>
  <c r="J507" i="46"/>
  <c r="I507" i="46"/>
  <c r="H507" i="46"/>
  <c r="G507" i="46"/>
  <c r="F507" i="46"/>
  <c r="E507" i="46"/>
  <c r="D507" i="46"/>
  <c r="C507" i="46"/>
  <c r="B507" i="46"/>
  <c r="R506" i="46"/>
  <c r="P506" i="46"/>
  <c r="R522" i="46" s="1"/>
  <c r="P505" i="46"/>
  <c r="R521" i="46" s="1"/>
  <c r="P504" i="46"/>
  <c r="P503" i="46"/>
  <c r="P502" i="46"/>
  <c r="R518" i="46" s="1"/>
  <c r="R501" i="46"/>
  <c r="P501" i="46"/>
  <c r="R517" i="46" s="1"/>
  <c r="P500" i="46"/>
  <c r="R516" i="46" s="1"/>
  <c r="P499" i="46"/>
  <c r="P498" i="46"/>
  <c r="R497" i="46"/>
  <c r="P497" i="46"/>
  <c r="P496" i="46"/>
  <c r="R512" i="46" s="1"/>
  <c r="P495" i="46"/>
  <c r="R511" i="46" s="1"/>
  <c r="T494" i="46"/>
  <c r="S494" i="46"/>
  <c r="O474" i="46"/>
  <c r="N474" i="46"/>
  <c r="M474" i="46"/>
  <c r="L474" i="46"/>
  <c r="K474" i="46"/>
  <c r="J474" i="46"/>
  <c r="I474" i="46"/>
  <c r="H474" i="46"/>
  <c r="G474" i="46"/>
  <c r="F474" i="46"/>
  <c r="E474" i="46"/>
  <c r="D474" i="46"/>
  <c r="C474" i="46"/>
  <c r="B474" i="46"/>
  <c r="P473" i="46"/>
  <c r="A473" i="46"/>
  <c r="P472" i="46"/>
  <c r="A472" i="46"/>
  <c r="P471" i="46"/>
  <c r="A471" i="46"/>
  <c r="P470" i="46"/>
  <c r="A470" i="46"/>
  <c r="P469" i="46"/>
  <c r="A469" i="46"/>
  <c r="P468" i="46"/>
  <c r="A468" i="46"/>
  <c r="P467" i="46"/>
  <c r="A467" i="46"/>
  <c r="P466" i="46"/>
  <c r="A466" i="46"/>
  <c r="P465" i="46"/>
  <c r="A465" i="46"/>
  <c r="P464" i="46"/>
  <c r="A464" i="46"/>
  <c r="P463" i="46"/>
  <c r="A463" i="46"/>
  <c r="P462" i="46"/>
  <c r="O458" i="46"/>
  <c r="N458" i="46"/>
  <c r="M458" i="46"/>
  <c r="L458" i="46"/>
  <c r="K458" i="46"/>
  <c r="J458" i="46"/>
  <c r="I458" i="46"/>
  <c r="H458" i="46"/>
  <c r="G458" i="46"/>
  <c r="F458" i="46"/>
  <c r="E458" i="46"/>
  <c r="D458" i="46"/>
  <c r="C458" i="46"/>
  <c r="B458" i="46"/>
  <c r="R457" i="46"/>
  <c r="P457" i="46"/>
  <c r="R473" i="46" s="1"/>
  <c r="P456" i="46"/>
  <c r="R472" i="46" s="1"/>
  <c r="P455" i="46"/>
  <c r="R471" i="46" s="1"/>
  <c r="P454" i="46"/>
  <c r="P453" i="46"/>
  <c r="R469" i="46" s="1"/>
  <c r="R452" i="46"/>
  <c r="P452" i="46"/>
  <c r="P451" i="46"/>
  <c r="R467" i="46" s="1"/>
  <c r="P450" i="46"/>
  <c r="P449" i="46"/>
  <c r="R448" i="46"/>
  <c r="P448" i="46"/>
  <c r="P447" i="46"/>
  <c r="R463" i="46" s="1"/>
  <c r="P446" i="46"/>
  <c r="T445" i="46"/>
  <c r="S445" i="46"/>
  <c r="O425" i="46"/>
  <c r="N425" i="46"/>
  <c r="M425" i="46"/>
  <c r="L425" i="46"/>
  <c r="K425" i="46"/>
  <c r="J425" i="46"/>
  <c r="I425" i="46"/>
  <c r="H425" i="46"/>
  <c r="G425" i="46"/>
  <c r="F425" i="46"/>
  <c r="E425" i="46"/>
  <c r="D425" i="46"/>
  <c r="C425" i="46"/>
  <c r="B425" i="46"/>
  <c r="P426" i="46" s="1"/>
  <c r="P424" i="46"/>
  <c r="A424" i="46"/>
  <c r="P423" i="46"/>
  <c r="A423" i="46"/>
  <c r="P422" i="46"/>
  <c r="A422" i="46"/>
  <c r="R421" i="46"/>
  <c r="P421" i="46"/>
  <c r="A421" i="46"/>
  <c r="P420" i="46"/>
  <c r="A420" i="46"/>
  <c r="P419" i="46"/>
  <c r="A419" i="46"/>
  <c r="P418" i="46"/>
  <c r="A418" i="46"/>
  <c r="P417" i="46"/>
  <c r="A417" i="46"/>
  <c r="P416" i="46"/>
  <c r="A416" i="46"/>
  <c r="P415" i="46"/>
  <c r="A415" i="46"/>
  <c r="P414" i="46"/>
  <c r="A414" i="46"/>
  <c r="P413" i="46"/>
  <c r="O409" i="46"/>
  <c r="N409" i="46"/>
  <c r="M409" i="46"/>
  <c r="L409" i="46"/>
  <c r="K409" i="46"/>
  <c r="J409" i="46"/>
  <c r="I409" i="46"/>
  <c r="H409" i="46"/>
  <c r="G409" i="46"/>
  <c r="F409" i="46"/>
  <c r="E409" i="46"/>
  <c r="D409" i="46"/>
  <c r="C409" i="46"/>
  <c r="B409" i="46"/>
  <c r="R408" i="46"/>
  <c r="P408" i="46"/>
  <c r="R424" i="46" s="1"/>
  <c r="P407" i="46"/>
  <c r="P406" i="46"/>
  <c r="R422" i="46" s="1"/>
  <c r="P405" i="46"/>
  <c r="P404" i="46"/>
  <c r="R420" i="46" s="1"/>
  <c r="R403" i="46"/>
  <c r="P403" i="46"/>
  <c r="R419" i="46" s="1"/>
  <c r="P402" i="46"/>
  <c r="R418" i="46" s="1"/>
  <c r="P401" i="46"/>
  <c r="P400" i="46"/>
  <c r="R399" i="46"/>
  <c r="P399" i="46"/>
  <c r="R415" i="46" s="1"/>
  <c r="P398" i="46"/>
  <c r="R414" i="46" s="1"/>
  <c r="P397" i="46"/>
  <c r="R413" i="46" s="1"/>
  <c r="T396" i="46"/>
  <c r="S396" i="46"/>
  <c r="O376" i="46"/>
  <c r="N376" i="46"/>
  <c r="M376" i="46"/>
  <c r="L376" i="46"/>
  <c r="K376" i="46"/>
  <c r="J376" i="46"/>
  <c r="I376" i="46"/>
  <c r="H376" i="46"/>
  <c r="G376" i="46"/>
  <c r="F376" i="46"/>
  <c r="E376" i="46"/>
  <c r="D376" i="46"/>
  <c r="C376" i="46"/>
  <c r="B376" i="46"/>
  <c r="P375" i="46"/>
  <c r="A375" i="46"/>
  <c r="P374" i="46"/>
  <c r="A374" i="46"/>
  <c r="P373" i="46"/>
  <c r="A373" i="46"/>
  <c r="P372" i="46"/>
  <c r="A372" i="46"/>
  <c r="P371" i="46"/>
  <c r="A371" i="46"/>
  <c r="P370" i="46"/>
  <c r="A370" i="46"/>
  <c r="P369" i="46"/>
  <c r="A369" i="46"/>
  <c r="P368" i="46"/>
  <c r="A368" i="46"/>
  <c r="P367" i="46"/>
  <c r="A367" i="46"/>
  <c r="P366" i="46"/>
  <c r="A366" i="46"/>
  <c r="P365" i="46"/>
  <c r="A365" i="46"/>
  <c r="P364" i="46"/>
  <c r="O360" i="46"/>
  <c r="N360" i="46"/>
  <c r="M360" i="46"/>
  <c r="L360" i="46"/>
  <c r="K360" i="46"/>
  <c r="J360" i="46"/>
  <c r="I360" i="46"/>
  <c r="H360" i="46"/>
  <c r="G360" i="46"/>
  <c r="F360" i="46"/>
  <c r="E360" i="46"/>
  <c r="D360" i="46"/>
  <c r="C360" i="46"/>
  <c r="B360" i="46"/>
  <c r="R359" i="46"/>
  <c r="P359" i="46"/>
  <c r="R375" i="46" s="1"/>
  <c r="P358" i="46"/>
  <c r="R374" i="46" s="1"/>
  <c r="P357" i="46"/>
  <c r="R373" i="46" s="1"/>
  <c r="P356" i="46"/>
  <c r="P355" i="46"/>
  <c r="R371" i="46" s="1"/>
  <c r="R354" i="46"/>
  <c r="P354" i="46"/>
  <c r="R370" i="46" s="1"/>
  <c r="P353" i="46"/>
  <c r="P352" i="46"/>
  <c r="P351" i="46"/>
  <c r="R367" i="46" s="1"/>
  <c r="R350" i="46"/>
  <c r="P350" i="46"/>
  <c r="P349" i="46"/>
  <c r="R365" i="46" s="1"/>
  <c r="P348" i="46"/>
  <c r="R364" i="46" s="1"/>
  <c r="T347" i="46"/>
  <c r="S347" i="46"/>
  <c r="O327" i="46"/>
  <c r="N327" i="46"/>
  <c r="M327" i="46"/>
  <c r="L327" i="46"/>
  <c r="K327" i="46"/>
  <c r="J327" i="46"/>
  <c r="I327" i="46"/>
  <c r="H327" i="46"/>
  <c r="G327" i="46"/>
  <c r="F327" i="46"/>
  <c r="E327" i="46"/>
  <c r="D327" i="46"/>
  <c r="C327" i="46"/>
  <c r="B327" i="46"/>
  <c r="P326" i="46"/>
  <c r="A326" i="46"/>
  <c r="P325" i="46"/>
  <c r="A325" i="46"/>
  <c r="P324" i="46"/>
  <c r="A324" i="46"/>
  <c r="P323" i="46"/>
  <c r="A323" i="46"/>
  <c r="P322" i="46"/>
  <c r="R322" i="46" s="1"/>
  <c r="A322" i="46"/>
  <c r="P321" i="46"/>
  <c r="A321" i="46"/>
  <c r="P320" i="46"/>
  <c r="A320" i="46"/>
  <c r="P319" i="46"/>
  <c r="A319" i="46"/>
  <c r="P318" i="46"/>
  <c r="A318" i="46"/>
  <c r="P317" i="46"/>
  <c r="A317" i="46"/>
  <c r="R316" i="46"/>
  <c r="P316" i="46"/>
  <c r="A316" i="46"/>
  <c r="P315" i="46"/>
  <c r="O311" i="46"/>
  <c r="N311" i="46"/>
  <c r="M311" i="46"/>
  <c r="L311" i="46"/>
  <c r="K311" i="46"/>
  <c r="J311" i="46"/>
  <c r="I311" i="46"/>
  <c r="H311" i="46"/>
  <c r="G311" i="46"/>
  <c r="F311" i="46"/>
  <c r="E311" i="46"/>
  <c r="D311" i="46"/>
  <c r="C311" i="46"/>
  <c r="B311" i="46"/>
  <c r="R310" i="46"/>
  <c r="P310" i="46"/>
  <c r="R326" i="46" s="1"/>
  <c r="P309" i="46"/>
  <c r="R325" i="46" s="1"/>
  <c r="P308" i="46"/>
  <c r="R324" i="46" s="1"/>
  <c r="P307" i="46"/>
  <c r="R323" i="46" s="1"/>
  <c r="P306" i="46"/>
  <c r="R305" i="46"/>
  <c r="P305" i="46"/>
  <c r="R321" i="46" s="1"/>
  <c r="P304" i="46"/>
  <c r="R320" i="46" s="1"/>
  <c r="P303" i="46"/>
  <c r="R319" i="46" s="1"/>
  <c r="P302" i="46"/>
  <c r="R301" i="46"/>
  <c r="P301" i="46"/>
  <c r="P300" i="46"/>
  <c r="P299" i="46"/>
  <c r="T298" i="46"/>
  <c r="S298" i="46"/>
  <c r="O278" i="46"/>
  <c r="N278" i="46"/>
  <c r="M278" i="46"/>
  <c r="L278" i="46"/>
  <c r="K278" i="46"/>
  <c r="J278" i="46"/>
  <c r="I278" i="46"/>
  <c r="H278" i="46"/>
  <c r="G278" i="46"/>
  <c r="F278" i="46"/>
  <c r="E278" i="46"/>
  <c r="D278" i="46"/>
  <c r="C278" i="46"/>
  <c r="B278" i="46"/>
  <c r="R277" i="46"/>
  <c r="P277" i="46"/>
  <c r="A277" i="46"/>
  <c r="P276" i="46"/>
  <c r="A276" i="46"/>
  <c r="P275" i="46"/>
  <c r="A275" i="46"/>
  <c r="P274" i="46"/>
  <c r="A274" i="46"/>
  <c r="P273" i="46"/>
  <c r="A273" i="46"/>
  <c r="P272" i="46"/>
  <c r="A272" i="46"/>
  <c r="P271" i="46"/>
  <c r="A271" i="46"/>
  <c r="P270" i="46"/>
  <c r="A270" i="46"/>
  <c r="P269" i="46"/>
  <c r="A269" i="46"/>
  <c r="P268" i="46"/>
  <c r="R268" i="46" s="1"/>
  <c r="A268" i="46"/>
  <c r="P267" i="46"/>
  <c r="A267" i="46"/>
  <c r="P266" i="46"/>
  <c r="O262" i="46"/>
  <c r="N262" i="46"/>
  <c r="M262" i="46"/>
  <c r="L262" i="46"/>
  <c r="K262" i="46"/>
  <c r="J262" i="46"/>
  <c r="I262" i="46"/>
  <c r="H262" i="46"/>
  <c r="G262" i="46"/>
  <c r="F262" i="46"/>
  <c r="E262" i="46"/>
  <c r="D262" i="46"/>
  <c r="C262" i="46"/>
  <c r="B262" i="46"/>
  <c r="R261" i="46"/>
  <c r="P261" i="46"/>
  <c r="P260" i="46"/>
  <c r="P259" i="46"/>
  <c r="R275" i="46" s="1"/>
  <c r="P258" i="46"/>
  <c r="R274" i="46" s="1"/>
  <c r="P257" i="46"/>
  <c r="R256" i="46"/>
  <c r="P256" i="46"/>
  <c r="R272" i="46" s="1"/>
  <c r="P255" i="46"/>
  <c r="R271" i="46" s="1"/>
  <c r="P254" i="46"/>
  <c r="R270" i="46" s="1"/>
  <c r="P253" i="46"/>
  <c r="R269" i="46" s="1"/>
  <c r="R252" i="46"/>
  <c r="P252" i="46"/>
  <c r="P251" i="46"/>
  <c r="P250" i="46"/>
  <c r="R266" i="46" s="1"/>
  <c r="T249" i="46"/>
  <c r="S249" i="46"/>
  <c r="O229" i="46"/>
  <c r="N229" i="46"/>
  <c r="M229" i="46"/>
  <c r="L229" i="46"/>
  <c r="K229" i="46"/>
  <c r="J229" i="46"/>
  <c r="I229" i="46"/>
  <c r="H229" i="46"/>
  <c r="G229" i="46"/>
  <c r="F229" i="46"/>
  <c r="E229" i="46"/>
  <c r="D229" i="46"/>
  <c r="C229" i="46"/>
  <c r="B229" i="46"/>
  <c r="P228" i="46"/>
  <c r="A228" i="46"/>
  <c r="P227" i="46"/>
  <c r="A227" i="46"/>
  <c r="P226" i="46"/>
  <c r="A226" i="46"/>
  <c r="P225" i="46"/>
  <c r="A225" i="46"/>
  <c r="P224" i="46"/>
  <c r="A224" i="46"/>
  <c r="R223" i="46"/>
  <c r="P223" i="46"/>
  <c r="A223" i="46"/>
  <c r="P222" i="46"/>
  <c r="A222" i="46"/>
  <c r="P221" i="46"/>
  <c r="A221" i="46"/>
  <c r="P220" i="46"/>
  <c r="A220" i="46"/>
  <c r="P219" i="46"/>
  <c r="A219" i="46"/>
  <c r="P218" i="46"/>
  <c r="A218" i="46"/>
  <c r="P217" i="46"/>
  <c r="O213" i="46"/>
  <c r="N213" i="46"/>
  <c r="M213" i="46"/>
  <c r="L213" i="46"/>
  <c r="K213" i="46"/>
  <c r="J213" i="46"/>
  <c r="I213" i="46"/>
  <c r="H213" i="46"/>
  <c r="G213" i="46"/>
  <c r="F213" i="46"/>
  <c r="E213" i="46"/>
  <c r="D213" i="46"/>
  <c r="C213" i="46"/>
  <c r="B213" i="46"/>
  <c r="R212" i="46"/>
  <c r="P212" i="46"/>
  <c r="R228" i="46" s="1"/>
  <c r="P211" i="46"/>
  <c r="R227" i="46" s="1"/>
  <c r="P210" i="46"/>
  <c r="P209" i="46"/>
  <c r="R225" i="46" s="1"/>
  <c r="P208" i="46"/>
  <c r="R224" i="46" s="1"/>
  <c r="R207" i="46"/>
  <c r="P207" i="46"/>
  <c r="P206" i="46"/>
  <c r="R222" i="46" s="1"/>
  <c r="P205" i="46"/>
  <c r="R221" i="46" s="1"/>
  <c r="P204" i="46"/>
  <c r="R220" i="46" s="1"/>
  <c r="R203" i="46"/>
  <c r="P203" i="46"/>
  <c r="P202" i="46"/>
  <c r="P201" i="46"/>
  <c r="R217" i="46" s="1"/>
  <c r="T200" i="46"/>
  <c r="S200" i="46"/>
  <c r="O180" i="46"/>
  <c r="N180" i="46"/>
  <c r="M180" i="46"/>
  <c r="L180" i="46"/>
  <c r="K180" i="46"/>
  <c r="J180" i="46"/>
  <c r="I180" i="46"/>
  <c r="H180" i="46"/>
  <c r="G180" i="46"/>
  <c r="F180" i="46"/>
  <c r="E180" i="46"/>
  <c r="D180" i="46"/>
  <c r="C180" i="46"/>
  <c r="B180" i="46"/>
  <c r="P179" i="46"/>
  <c r="A179" i="46"/>
  <c r="P178" i="46"/>
  <c r="A178" i="46"/>
  <c r="P177" i="46"/>
  <c r="A177" i="46"/>
  <c r="P176" i="46"/>
  <c r="A176" i="46"/>
  <c r="P175" i="46"/>
  <c r="R175" i="46" s="1"/>
  <c r="A175" i="46"/>
  <c r="P174" i="46"/>
  <c r="A174" i="46"/>
  <c r="P173" i="46"/>
  <c r="A173" i="46"/>
  <c r="P172" i="46"/>
  <c r="A172" i="46"/>
  <c r="P171" i="46"/>
  <c r="A171" i="46"/>
  <c r="P170" i="46"/>
  <c r="A170" i="46"/>
  <c r="P169" i="46"/>
  <c r="R169" i="46" s="1"/>
  <c r="A169" i="46"/>
  <c r="P168" i="46"/>
  <c r="O164" i="46"/>
  <c r="N164" i="46"/>
  <c r="M164" i="46"/>
  <c r="L164" i="46"/>
  <c r="K164" i="46"/>
  <c r="J164" i="46"/>
  <c r="I164" i="46"/>
  <c r="H164" i="46"/>
  <c r="G164" i="46"/>
  <c r="F164" i="46"/>
  <c r="E164" i="46"/>
  <c r="D164" i="46"/>
  <c r="C164" i="46"/>
  <c r="B164" i="46"/>
  <c r="R163" i="46"/>
  <c r="P163" i="46"/>
  <c r="R179" i="46" s="1"/>
  <c r="P162" i="46"/>
  <c r="P161" i="46"/>
  <c r="R177" i="46" s="1"/>
  <c r="P160" i="46"/>
  <c r="R176" i="46" s="1"/>
  <c r="P159" i="46"/>
  <c r="R158" i="46"/>
  <c r="P158" i="46"/>
  <c r="P157" i="46"/>
  <c r="R173" i="46" s="1"/>
  <c r="P156" i="46"/>
  <c r="P155" i="46"/>
  <c r="R171" i="46" s="1"/>
  <c r="R154" i="46"/>
  <c r="P154" i="46"/>
  <c r="R170" i="46" s="1"/>
  <c r="P153" i="46"/>
  <c r="P152" i="46"/>
  <c r="T151" i="46"/>
  <c r="S151" i="46"/>
  <c r="O131" i="46"/>
  <c r="N131" i="46"/>
  <c r="M131" i="46"/>
  <c r="L131" i="46"/>
  <c r="K131" i="46"/>
  <c r="J131" i="46"/>
  <c r="I131" i="46"/>
  <c r="H131" i="46"/>
  <c r="G131" i="46"/>
  <c r="F131" i="46"/>
  <c r="E131" i="46"/>
  <c r="D131" i="46"/>
  <c r="C131" i="46"/>
  <c r="B131" i="46"/>
  <c r="P130" i="46"/>
  <c r="A130" i="46"/>
  <c r="P129" i="46"/>
  <c r="A129" i="46"/>
  <c r="P128" i="46"/>
  <c r="A128" i="46"/>
  <c r="P127" i="46"/>
  <c r="A127" i="46"/>
  <c r="P126" i="46"/>
  <c r="A126" i="46"/>
  <c r="P125" i="46"/>
  <c r="A125" i="46"/>
  <c r="P124" i="46"/>
  <c r="A124" i="46"/>
  <c r="P123" i="46"/>
  <c r="A123" i="46"/>
  <c r="P122" i="46"/>
  <c r="A122" i="46"/>
  <c r="P121" i="46"/>
  <c r="A121" i="46"/>
  <c r="P120" i="46"/>
  <c r="A120" i="46"/>
  <c r="P119" i="46"/>
  <c r="O115" i="46"/>
  <c r="N115" i="46"/>
  <c r="M115" i="46"/>
  <c r="L115" i="46"/>
  <c r="K115" i="46"/>
  <c r="J115" i="46"/>
  <c r="I115" i="46"/>
  <c r="H115" i="46"/>
  <c r="G115" i="46"/>
  <c r="F115" i="46"/>
  <c r="E115" i="46"/>
  <c r="D115" i="46"/>
  <c r="C115" i="46"/>
  <c r="B115" i="46"/>
  <c r="R114" i="46"/>
  <c r="P114" i="46"/>
  <c r="P113" i="46"/>
  <c r="R129" i="46" s="1"/>
  <c r="P112" i="46"/>
  <c r="R128" i="46" s="1"/>
  <c r="P111" i="46"/>
  <c r="R127" i="46" s="1"/>
  <c r="P110" i="46"/>
  <c r="R109" i="46"/>
  <c r="P109" i="46"/>
  <c r="R125" i="46" s="1"/>
  <c r="P108" i="46"/>
  <c r="R124" i="46" s="1"/>
  <c r="P107" i="46"/>
  <c r="P106" i="46"/>
  <c r="R122" i="46" s="1"/>
  <c r="R105" i="46"/>
  <c r="P105" i="46"/>
  <c r="R121" i="46" s="1"/>
  <c r="P104" i="46"/>
  <c r="P103" i="46"/>
  <c r="R119" i="46" s="1"/>
  <c r="T102" i="46"/>
  <c r="S102" i="46"/>
  <c r="O82" i="46"/>
  <c r="N82" i="46"/>
  <c r="M82" i="46"/>
  <c r="L82" i="46"/>
  <c r="K82" i="46"/>
  <c r="J82" i="46"/>
  <c r="I82" i="46"/>
  <c r="H82" i="46"/>
  <c r="G82" i="46"/>
  <c r="F82" i="46"/>
  <c r="E82" i="46"/>
  <c r="D82" i="46"/>
  <c r="C82" i="46"/>
  <c r="B82" i="46"/>
  <c r="P81" i="46"/>
  <c r="A81" i="46"/>
  <c r="P80" i="46"/>
  <c r="A80" i="46"/>
  <c r="P79" i="46"/>
  <c r="A79" i="46"/>
  <c r="P78" i="46"/>
  <c r="A78" i="46"/>
  <c r="P77" i="46"/>
  <c r="A77" i="46"/>
  <c r="P76" i="46"/>
  <c r="A76" i="46"/>
  <c r="P75" i="46"/>
  <c r="A75" i="46"/>
  <c r="P74" i="46"/>
  <c r="A74" i="46"/>
  <c r="P73" i="46"/>
  <c r="A73" i="46"/>
  <c r="P72" i="46"/>
  <c r="A72" i="46"/>
  <c r="P71" i="46"/>
  <c r="A71" i="46"/>
  <c r="P70" i="46"/>
  <c r="P82" i="46" s="1"/>
  <c r="O66" i="46"/>
  <c r="N66" i="46"/>
  <c r="M66" i="46"/>
  <c r="L66" i="46"/>
  <c r="K66" i="46"/>
  <c r="J66" i="46"/>
  <c r="I66" i="46"/>
  <c r="H66" i="46"/>
  <c r="G66" i="46"/>
  <c r="F66" i="46"/>
  <c r="E66" i="46"/>
  <c r="D66" i="46"/>
  <c r="P66" i="46" s="1"/>
  <c r="R82" i="46" s="1"/>
  <c r="C66" i="46"/>
  <c r="B66" i="46"/>
  <c r="R65" i="46"/>
  <c r="P65" i="46"/>
  <c r="P64" i="46"/>
  <c r="R80" i="46" s="1"/>
  <c r="P63" i="46"/>
  <c r="R79" i="46" s="1"/>
  <c r="P62" i="46"/>
  <c r="R78" i="46" s="1"/>
  <c r="P61" i="46"/>
  <c r="R77" i="46" s="1"/>
  <c r="R60" i="46"/>
  <c r="P60" i="46"/>
  <c r="P59" i="46"/>
  <c r="P58" i="46"/>
  <c r="R74" i="46" s="1"/>
  <c r="P57" i="46"/>
  <c r="R73" i="46" s="1"/>
  <c r="R56" i="46"/>
  <c r="P56" i="46"/>
  <c r="P55" i="46"/>
  <c r="R71" i="46" s="1"/>
  <c r="P54" i="46"/>
  <c r="T53" i="46"/>
  <c r="S53" i="46"/>
  <c r="O33" i="46"/>
  <c r="N33" i="46"/>
  <c r="M33" i="46"/>
  <c r="L33" i="46"/>
  <c r="K33" i="46"/>
  <c r="J33" i="46"/>
  <c r="I33" i="46"/>
  <c r="H33" i="46"/>
  <c r="G33" i="46"/>
  <c r="F33" i="46"/>
  <c r="E33" i="46"/>
  <c r="D33" i="46"/>
  <c r="C33" i="46"/>
  <c r="B33" i="46"/>
  <c r="P34" i="46" s="1"/>
  <c r="P32" i="46"/>
  <c r="A32" i="46"/>
  <c r="P31" i="46"/>
  <c r="A31" i="46"/>
  <c r="P30" i="46"/>
  <c r="A30" i="46"/>
  <c r="P29" i="46"/>
  <c r="A29" i="46"/>
  <c r="P28" i="46"/>
  <c r="R28" i="46" s="1"/>
  <c r="S28" i="46" s="1"/>
  <c r="S77" i="46" s="1"/>
  <c r="A28" i="46"/>
  <c r="P27" i="46"/>
  <c r="A27" i="46"/>
  <c r="R26" i="46"/>
  <c r="S26" i="46" s="1"/>
  <c r="P26" i="46"/>
  <c r="A26" i="46"/>
  <c r="P25" i="46"/>
  <c r="A25" i="46"/>
  <c r="P24" i="46"/>
  <c r="A24" i="46"/>
  <c r="P23" i="46"/>
  <c r="A23" i="46"/>
  <c r="P22" i="46"/>
  <c r="A22" i="46"/>
  <c r="P21" i="46"/>
  <c r="O17" i="46"/>
  <c r="N17" i="46"/>
  <c r="M17" i="46"/>
  <c r="L17" i="46"/>
  <c r="K17" i="46"/>
  <c r="J17" i="46"/>
  <c r="I17" i="46"/>
  <c r="H17" i="46"/>
  <c r="G17" i="46"/>
  <c r="F17" i="46"/>
  <c r="E17" i="46"/>
  <c r="D17" i="46"/>
  <c r="C17" i="46"/>
  <c r="B17" i="46"/>
  <c r="P16" i="46"/>
  <c r="P15" i="46"/>
  <c r="P14" i="46"/>
  <c r="P13" i="46"/>
  <c r="R29" i="46" s="1"/>
  <c r="S29" i="46" s="1"/>
  <c r="P12" i="46"/>
  <c r="P11" i="46"/>
  <c r="P10" i="46"/>
  <c r="P9" i="46"/>
  <c r="P8" i="46"/>
  <c r="P7" i="46"/>
  <c r="P6" i="46"/>
  <c r="P5" i="46"/>
  <c r="O4" i="46"/>
  <c r="N4" i="46"/>
  <c r="M4" i="46"/>
  <c r="L4" i="46"/>
  <c r="K4" i="46"/>
  <c r="J4" i="46"/>
  <c r="I4" i="46"/>
  <c r="H4" i="46"/>
  <c r="G4" i="46"/>
  <c r="F4" i="46"/>
  <c r="E4" i="46"/>
  <c r="D4" i="46"/>
  <c r="C4" i="46"/>
  <c r="B4" i="46"/>
  <c r="T3" i="46"/>
  <c r="S3" i="46"/>
  <c r="E3" i="46"/>
  <c r="D19" i="46" s="1"/>
  <c r="O621" i="45"/>
  <c r="N621" i="45"/>
  <c r="M621" i="45"/>
  <c r="L621" i="45"/>
  <c r="K621" i="45"/>
  <c r="J621" i="45"/>
  <c r="I621" i="45"/>
  <c r="H621" i="45"/>
  <c r="G621" i="45"/>
  <c r="F621" i="45"/>
  <c r="E621" i="45"/>
  <c r="D621" i="45"/>
  <c r="C621" i="45"/>
  <c r="B621" i="45"/>
  <c r="P620" i="45"/>
  <c r="A620" i="45"/>
  <c r="P619" i="45"/>
  <c r="A619" i="45"/>
  <c r="P618" i="45"/>
  <c r="A618" i="45"/>
  <c r="P617" i="45"/>
  <c r="A617" i="45"/>
  <c r="P616" i="45"/>
  <c r="A616" i="45"/>
  <c r="P615" i="45"/>
  <c r="A615" i="45"/>
  <c r="P614" i="45"/>
  <c r="A614" i="45"/>
  <c r="P613" i="45"/>
  <c r="A613" i="45"/>
  <c r="P612" i="45"/>
  <c r="A612" i="45"/>
  <c r="P611" i="45"/>
  <c r="A611" i="45"/>
  <c r="P610" i="45"/>
  <c r="A610" i="45"/>
  <c r="P609" i="45"/>
  <c r="O605" i="45"/>
  <c r="N605" i="45"/>
  <c r="M605" i="45"/>
  <c r="L605" i="45"/>
  <c r="K605" i="45"/>
  <c r="J605" i="45"/>
  <c r="I605" i="45"/>
  <c r="H605" i="45"/>
  <c r="G605" i="45"/>
  <c r="F605" i="45"/>
  <c r="E605" i="45"/>
  <c r="D605" i="45"/>
  <c r="C605" i="45"/>
  <c r="B605" i="45"/>
  <c r="R604" i="45"/>
  <c r="P604" i="45"/>
  <c r="R620" i="45" s="1"/>
  <c r="P603" i="45"/>
  <c r="R619" i="45" s="1"/>
  <c r="P602" i="45"/>
  <c r="R618" i="45" s="1"/>
  <c r="P601" i="45"/>
  <c r="P600" i="45"/>
  <c r="R616" i="45" s="1"/>
  <c r="R599" i="45"/>
  <c r="P599" i="45"/>
  <c r="R615" i="45" s="1"/>
  <c r="P598" i="45"/>
  <c r="R614" i="45" s="1"/>
  <c r="P597" i="45"/>
  <c r="R613" i="45" s="1"/>
  <c r="P596" i="45"/>
  <c r="R595" i="45"/>
  <c r="P595" i="45"/>
  <c r="R611" i="45" s="1"/>
  <c r="P594" i="45"/>
  <c r="R610" i="45" s="1"/>
  <c r="P593" i="45"/>
  <c r="R609" i="45" s="1"/>
  <c r="T592" i="45"/>
  <c r="S592" i="45"/>
  <c r="O572" i="45"/>
  <c r="N572" i="45"/>
  <c r="M572" i="45"/>
  <c r="L572" i="45"/>
  <c r="K572" i="45"/>
  <c r="J572" i="45"/>
  <c r="I572" i="45"/>
  <c r="H572" i="45"/>
  <c r="G572" i="45"/>
  <c r="F572" i="45"/>
  <c r="E572" i="45"/>
  <c r="D572" i="45"/>
  <c r="C572" i="45"/>
  <c r="B572" i="45"/>
  <c r="P571" i="45"/>
  <c r="A571" i="45"/>
  <c r="P570" i="45"/>
  <c r="A570" i="45"/>
  <c r="P569" i="45"/>
  <c r="R569" i="45" s="1"/>
  <c r="A569" i="45"/>
  <c r="P568" i="45"/>
  <c r="A568" i="45"/>
  <c r="P567" i="45"/>
  <c r="A567" i="45"/>
  <c r="P566" i="45"/>
  <c r="A566" i="45"/>
  <c r="P565" i="45"/>
  <c r="A565" i="45"/>
  <c r="P564" i="45"/>
  <c r="A564" i="45"/>
  <c r="P563" i="45"/>
  <c r="A563" i="45"/>
  <c r="P562" i="45"/>
  <c r="A562" i="45"/>
  <c r="P561" i="45"/>
  <c r="A561" i="45"/>
  <c r="P560" i="45"/>
  <c r="O556" i="45"/>
  <c r="N556" i="45"/>
  <c r="M556" i="45"/>
  <c r="L556" i="45"/>
  <c r="K556" i="45"/>
  <c r="J556" i="45"/>
  <c r="I556" i="45"/>
  <c r="H556" i="45"/>
  <c r="G556" i="45"/>
  <c r="F556" i="45"/>
  <c r="E556" i="45"/>
  <c r="D556" i="45"/>
  <c r="C556" i="45"/>
  <c r="B556" i="45"/>
  <c r="R555" i="45"/>
  <c r="P555" i="45"/>
  <c r="R571" i="45" s="1"/>
  <c r="P554" i="45"/>
  <c r="R570" i="45" s="1"/>
  <c r="P553" i="45"/>
  <c r="P552" i="45"/>
  <c r="R568" i="45" s="1"/>
  <c r="P551" i="45"/>
  <c r="R567" i="45" s="1"/>
  <c r="R550" i="45"/>
  <c r="P550" i="45"/>
  <c r="R566" i="45" s="1"/>
  <c r="P549" i="45"/>
  <c r="R565" i="45" s="1"/>
  <c r="P548" i="45"/>
  <c r="R564" i="45" s="1"/>
  <c r="P547" i="45"/>
  <c r="R563" i="45" s="1"/>
  <c r="R546" i="45"/>
  <c r="P546" i="45"/>
  <c r="R562" i="45" s="1"/>
  <c r="P545" i="45"/>
  <c r="R561" i="45" s="1"/>
  <c r="P544" i="45"/>
  <c r="T543" i="45"/>
  <c r="S543" i="45"/>
  <c r="O523" i="45"/>
  <c r="N523" i="45"/>
  <c r="M523" i="45"/>
  <c r="L523" i="45"/>
  <c r="K523" i="45"/>
  <c r="J523" i="45"/>
  <c r="I523" i="45"/>
  <c r="H523" i="45"/>
  <c r="G523" i="45"/>
  <c r="F523" i="45"/>
  <c r="E523" i="45"/>
  <c r="D523" i="45"/>
  <c r="C523" i="45"/>
  <c r="B523" i="45"/>
  <c r="P522" i="45"/>
  <c r="R522" i="45" s="1"/>
  <c r="A522" i="45"/>
  <c r="P521" i="45"/>
  <c r="A521" i="45"/>
  <c r="R520" i="45"/>
  <c r="P520" i="45"/>
  <c r="A520" i="45"/>
  <c r="P519" i="45"/>
  <c r="A519" i="45"/>
  <c r="P518" i="45"/>
  <c r="A518" i="45"/>
  <c r="P517" i="45"/>
  <c r="R517" i="45" s="1"/>
  <c r="A517" i="45"/>
  <c r="P516" i="45"/>
  <c r="A516" i="45"/>
  <c r="P515" i="45"/>
  <c r="A515" i="45"/>
  <c r="P514" i="45"/>
  <c r="A514" i="45"/>
  <c r="P513" i="45"/>
  <c r="A513" i="45"/>
  <c r="R512" i="45"/>
  <c r="P512" i="45"/>
  <c r="A512" i="45"/>
  <c r="P511" i="45"/>
  <c r="P523" i="45" s="1"/>
  <c r="O507" i="45"/>
  <c r="N507" i="45"/>
  <c r="M507" i="45"/>
  <c r="L507" i="45"/>
  <c r="K507" i="45"/>
  <c r="J507" i="45"/>
  <c r="I507" i="45"/>
  <c r="H507" i="45"/>
  <c r="G507" i="45"/>
  <c r="F507" i="45"/>
  <c r="E507" i="45"/>
  <c r="D507" i="45"/>
  <c r="C507" i="45"/>
  <c r="B507" i="45"/>
  <c r="R506" i="45"/>
  <c r="P506" i="45"/>
  <c r="P505" i="45"/>
  <c r="R521" i="45" s="1"/>
  <c r="P504" i="45"/>
  <c r="P503" i="45"/>
  <c r="R519" i="45" s="1"/>
  <c r="P502" i="45"/>
  <c r="R518" i="45" s="1"/>
  <c r="R501" i="45"/>
  <c r="P501" i="45"/>
  <c r="P500" i="45"/>
  <c r="R516" i="45" s="1"/>
  <c r="P499" i="45"/>
  <c r="R515" i="45" s="1"/>
  <c r="P498" i="45"/>
  <c r="R514" i="45" s="1"/>
  <c r="R497" i="45"/>
  <c r="P497" i="45"/>
  <c r="P496" i="45"/>
  <c r="P495" i="45"/>
  <c r="T494" i="45"/>
  <c r="S494" i="45"/>
  <c r="O474" i="45"/>
  <c r="N474" i="45"/>
  <c r="M474" i="45"/>
  <c r="L474" i="45"/>
  <c r="K474" i="45"/>
  <c r="J474" i="45"/>
  <c r="I474" i="45"/>
  <c r="H474" i="45"/>
  <c r="G474" i="45"/>
  <c r="F474" i="45"/>
  <c r="E474" i="45"/>
  <c r="D474" i="45"/>
  <c r="C474" i="45"/>
  <c r="B474" i="45"/>
  <c r="P473" i="45"/>
  <c r="A473" i="45"/>
  <c r="P472" i="45"/>
  <c r="A472" i="45"/>
  <c r="P471" i="45"/>
  <c r="A471" i="45"/>
  <c r="P470" i="45"/>
  <c r="A470" i="45"/>
  <c r="P469" i="45"/>
  <c r="A469" i="45"/>
  <c r="P468" i="45"/>
  <c r="A468" i="45"/>
  <c r="P467" i="45"/>
  <c r="A467" i="45"/>
  <c r="P466" i="45"/>
  <c r="A466" i="45"/>
  <c r="P465" i="45"/>
  <c r="P474" i="45" s="1"/>
  <c r="A465" i="45"/>
  <c r="P464" i="45"/>
  <c r="A464" i="45"/>
  <c r="P463" i="45"/>
  <c r="A463" i="45"/>
  <c r="P462" i="45"/>
  <c r="O458" i="45"/>
  <c r="N458" i="45"/>
  <c r="M458" i="45"/>
  <c r="L458" i="45"/>
  <c r="K458" i="45"/>
  <c r="J458" i="45"/>
  <c r="I458" i="45"/>
  <c r="H458" i="45"/>
  <c r="G458" i="45"/>
  <c r="F458" i="45"/>
  <c r="E458" i="45"/>
  <c r="D458" i="45"/>
  <c r="C458" i="45"/>
  <c r="B458" i="45"/>
  <c r="R457" i="45"/>
  <c r="P457" i="45"/>
  <c r="R473" i="45" s="1"/>
  <c r="P456" i="45"/>
  <c r="R472" i="45" s="1"/>
  <c r="P455" i="45"/>
  <c r="R471" i="45" s="1"/>
  <c r="P454" i="45"/>
  <c r="P453" i="45"/>
  <c r="R469" i="45" s="1"/>
  <c r="R452" i="45"/>
  <c r="P452" i="45"/>
  <c r="R468" i="45" s="1"/>
  <c r="P451" i="45"/>
  <c r="R467" i="45" s="1"/>
  <c r="P450" i="45"/>
  <c r="R466" i="45" s="1"/>
  <c r="P449" i="45"/>
  <c r="R448" i="45"/>
  <c r="P448" i="45"/>
  <c r="R464" i="45" s="1"/>
  <c r="P447" i="45"/>
  <c r="R463" i="45" s="1"/>
  <c r="P446" i="45"/>
  <c r="R462" i="45" s="1"/>
  <c r="T445" i="45"/>
  <c r="S445" i="45"/>
  <c r="O425" i="45"/>
  <c r="N425" i="45"/>
  <c r="M425" i="45"/>
  <c r="L425" i="45"/>
  <c r="K425" i="45"/>
  <c r="J425" i="45"/>
  <c r="I425" i="45"/>
  <c r="H425" i="45"/>
  <c r="G425" i="45"/>
  <c r="F425" i="45"/>
  <c r="E425" i="45"/>
  <c r="D425" i="45"/>
  <c r="C425" i="45"/>
  <c r="B425" i="45"/>
  <c r="P424" i="45"/>
  <c r="A424" i="45"/>
  <c r="P423" i="45"/>
  <c r="A423" i="45"/>
  <c r="P422" i="45"/>
  <c r="R422" i="45" s="1"/>
  <c r="A422" i="45"/>
  <c r="P421" i="45"/>
  <c r="A421" i="45"/>
  <c r="P420" i="45"/>
  <c r="A420" i="45"/>
  <c r="P419" i="45"/>
  <c r="A419" i="45"/>
  <c r="P418" i="45"/>
  <c r="A418" i="45"/>
  <c r="P417" i="45"/>
  <c r="A417" i="45"/>
  <c r="P416" i="45"/>
  <c r="A416" i="45"/>
  <c r="P415" i="45"/>
  <c r="A415" i="45"/>
  <c r="P414" i="45"/>
  <c r="A414" i="45"/>
  <c r="P413" i="45"/>
  <c r="P425" i="45" s="1"/>
  <c r="O409" i="45"/>
  <c r="N409" i="45"/>
  <c r="M409" i="45"/>
  <c r="L409" i="45"/>
  <c r="K409" i="45"/>
  <c r="J409" i="45"/>
  <c r="I409" i="45"/>
  <c r="H409" i="45"/>
  <c r="G409" i="45"/>
  <c r="F409" i="45"/>
  <c r="E409" i="45"/>
  <c r="D409" i="45"/>
  <c r="C409" i="45"/>
  <c r="B409" i="45"/>
  <c r="R408" i="45"/>
  <c r="P408" i="45"/>
  <c r="R424" i="45" s="1"/>
  <c r="P407" i="45"/>
  <c r="R423" i="45" s="1"/>
  <c r="P406" i="45"/>
  <c r="P405" i="45"/>
  <c r="R421" i="45" s="1"/>
  <c r="P404" i="45"/>
  <c r="R420" i="45" s="1"/>
  <c r="R403" i="45"/>
  <c r="P403" i="45"/>
  <c r="R419" i="45" s="1"/>
  <c r="P402" i="45"/>
  <c r="R418" i="45" s="1"/>
  <c r="P401" i="45"/>
  <c r="R417" i="45" s="1"/>
  <c r="P400" i="45"/>
  <c r="R416" i="45" s="1"/>
  <c r="R399" i="45"/>
  <c r="P399" i="45"/>
  <c r="R415" i="45" s="1"/>
  <c r="P398" i="45"/>
  <c r="R414" i="45" s="1"/>
  <c r="P397" i="45"/>
  <c r="T396" i="45"/>
  <c r="S396" i="45"/>
  <c r="O376" i="45"/>
  <c r="N376" i="45"/>
  <c r="M376" i="45"/>
  <c r="L376" i="45"/>
  <c r="K376" i="45"/>
  <c r="J376" i="45"/>
  <c r="I376" i="45"/>
  <c r="H376" i="45"/>
  <c r="G376" i="45"/>
  <c r="F376" i="45"/>
  <c r="E376" i="45"/>
  <c r="D376" i="45"/>
  <c r="C376" i="45"/>
  <c r="B376" i="45"/>
  <c r="P375" i="45"/>
  <c r="R375" i="45" s="1"/>
  <c r="A375" i="45"/>
  <c r="P374" i="45"/>
  <c r="A374" i="45"/>
  <c r="P373" i="45"/>
  <c r="A373" i="45"/>
  <c r="P372" i="45"/>
  <c r="A372" i="45"/>
  <c r="P371" i="45"/>
  <c r="A371" i="45"/>
  <c r="R370" i="45"/>
  <c r="P370" i="45"/>
  <c r="A370" i="45"/>
  <c r="P369" i="45"/>
  <c r="A369" i="45"/>
  <c r="P368" i="45"/>
  <c r="A368" i="45"/>
  <c r="P367" i="45"/>
  <c r="A367" i="45"/>
  <c r="P366" i="45"/>
  <c r="A366" i="45"/>
  <c r="P365" i="45"/>
  <c r="A365" i="45"/>
  <c r="P364" i="45"/>
  <c r="P376" i="45" s="1"/>
  <c r="O360" i="45"/>
  <c r="N360" i="45"/>
  <c r="M360" i="45"/>
  <c r="L360" i="45"/>
  <c r="K360" i="45"/>
  <c r="J360" i="45"/>
  <c r="I360" i="45"/>
  <c r="H360" i="45"/>
  <c r="G360" i="45"/>
  <c r="F360" i="45"/>
  <c r="E360" i="45"/>
  <c r="D360" i="45"/>
  <c r="C360" i="45"/>
  <c r="B360" i="45"/>
  <c r="P361" i="45" s="1"/>
  <c r="R359" i="45"/>
  <c r="P359" i="45"/>
  <c r="P358" i="45"/>
  <c r="R374" i="45" s="1"/>
  <c r="P357" i="45"/>
  <c r="R373" i="45" s="1"/>
  <c r="P356" i="45"/>
  <c r="R372" i="45" s="1"/>
  <c r="P355" i="45"/>
  <c r="R371" i="45" s="1"/>
  <c r="R354" i="45"/>
  <c r="P354" i="45"/>
  <c r="P353" i="45"/>
  <c r="P352" i="45"/>
  <c r="R368" i="45" s="1"/>
  <c r="P351" i="45"/>
  <c r="R367" i="45" s="1"/>
  <c r="R350" i="45"/>
  <c r="P350" i="45"/>
  <c r="P349" i="45"/>
  <c r="R365" i="45" s="1"/>
  <c r="P348" i="45"/>
  <c r="R364" i="45" s="1"/>
  <c r="T347" i="45"/>
  <c r="S347" i="45"/>
  <c r="O327" i="45"/>
  <c r="N327" i="45"/>
  <c r="M327" i="45"/>
  <c r="L327" i="45"/>
  <c r="K327" i="45"/>
  <c r="J327" i="45"/>
  <c r="I327" i="45"/>
  <c r="H327" i="45"/>
  <c r="G327" i="45"/>
  <c r="F327" i="45"/>
  <c r="E327" i="45"/>
  <c r="D327" i="45"/>
  <c r="C327" i="45"/>
  <c r="B327" i="45"/>
  <c r="P326" i="45"/>
  <c r="A326" i="45"/>
  <c r="P325" i="45"/>
  <c r="A325" i="45"/>
  <c r="P324" i="45"/>
  <c r="R324" i="45" s="1"/>
  <c r="A324" i="45"/>
  <c r="P323" i="45"/>
  <c r="A323" i="45"/>
  <c r="P322" i="45"/>
  <c r="A322" i="45"/>
  <c r="P321" i="45"/>
  <c r="A321" i="45"/>
  <c r="P320" i="45"/>
  <c r="A320" i="45"/>
  <c r="R319" i="45"/>
  <c r="P319" i="45"/>
  <c r="A319" i="45"/>
  <c r="P318" i="45"/>
  <c r="A318" i="45"/>
  <c r="P317" i="45"/>
  <c r="A317" i="45"/>
  <c r="P316" i="45"/>
  <c r="A316" i="45"/>
  <c r="P315" i="45"/>
  <c r="P327" i="45" s="1"/>
  <c r="O311" i="45"/>
  <c r="N311" i="45"/>
  <c r="M311" i="45"/>
  <c r="L311" i="45"/>
  <c r="K311" i="45"/>
  <c r="J311" i="45"/>
  <c r="I311" i="45"/>
  <c r="H311" i="45"/>
  <c r="G311" i="45"/>
  <c r="F311" i="45"/>
  <c r="E311" i="45"/>
  <c r="D311" i="45"/>
  <c r="C311" i="45"/>
  <c r="B311" i="45"/>
  <c r="P311" i="45" s="1"/>
  <c r="R310" i="45"/>
  <c r="P310" i="45"/>
  <c r="R326" i="45" s="1"/>
  <c r="P309" i="45"/>
  <c r="R325" i="45" s="1"/>
  <c r="P308" i="45"/>
  <c r="P307" i="45"/>
  <c r="R323" i="45" s="1"/>
  <c r="P306" i="45"/>
  <c r="R322" i="45" s="1"/>
  <c r="R305" i="45"/>
  <c r="P305" i="45"/>
  <c r="R321" i="45" s="1"/>
  <c r="P304" i="45"/>
  <c r="P303" i="45"/>
  <c r="P302" i="45"/>
  <c r="R318" i="45" s="1"/>
  <c r="R301" i="45"/>
  <c r="P301" i="45"/>
  <c r="R317" i="45" s="1"/>
  <c r="P300" i="45"/>
  <c r="R316" i="45" s="1"/>
  <c r="P299" i="45"/>
  <c r="R315" i="45" s="1"/>
  <c r="T298" i="45"/>
  <c r="S298" i="45"/>
  <c r="O278" i="45"/>
  <c r="N278" i="45"/>
  <c r="M278" i="45"/>
  <c r="L278" i="45"/>
  <c r="K278" i="45"/>
  <c r="J278" i="45"/>
  <c r="I278" i="45"/>
  <c r="H278" i="45"/>
  <c r="G278" i="45"/>
  <c r="F278" i="45"/>
  <c r="E278" i="45"/>
  <c r="D278" i="45"/>
  <c r="C278" i="45"/>
  <c r="B278" i="45"/>
  <c r="P277" i="45"/>
  <c r="A277" i="45"/>
  <c r="P276" i="45"/>
  <c r="A276" i="45"/>
  <c r="P275" i="45"/>
  <c r="A275" i="45"/>
  <c r="P274" i="45"/>
  <c r="A274" i="45"/>
  <c r="P273" i="45"/>
  <c r="A273" i="45"/>
  <c r="P272" i="45"/>
  <c r="R272" i="45" s="1"/>
  <c r="A272" i="45"/>
  <c r="P271" i="45"/>
  <c r="A271" i="45"/>
  <c r="P270" i="45"/>
  <c r="A270" i="45"/>
  <c r="P269" i="45"/>
  <c r="A269" i="45"/>
  <c r="P268" i="45"/>
  <c r="A268" i="45"/>
  <c r="R267" i="45"/>
  <c r="P267" i="45"/>
  <c r="A267" i="45"/>
  <c r="R266" i="45"/>
  <c r="P266" i="45"/>
  <c r="P278" i="45" s="1"/>
  <c r="O262" i="45"/>
  <c r="N262" i="45"/>
  <c r="M262" i="45"/>
  <c r="L262" i="45"/>
  <c r="K262" i="45"/>
  <c r="J262" i="45"/>
  <c r="I262" i="45"/>
  <c r="H262" i="45"/>
  <c r="G262" i="45"/>
  <c r="F262" i="45"/>
  <c r="E262" i="45"/>
  <c r="D262" i="45"/>
  <c r="C262" i="45"/>
  <c r="B262" i="45"/>
  <c r="R261" i="45"/>
  <c r="P261" i="45"/>
  <c r="R277" i="45" s="1"/>
  <c r="P260" i="45"/>
  <c r="P259" i="45"/>
  <c r="R275" i="45" s="1"/>
  <c r="P258" i="45"/>
  <c r="R274" i="45" s="1"/>
  <c r="P257" i="45"/>
  <c r="R273" i="45" s="1"/>
  <c r="R256" i="45"/>
  <c r="P256" i="45"/>
  <c r="P255" i="45"/>
  <c r="R271" i="45" s="1"/>
  <c r="P254" i="45"/>
  <c r="R270" i="45" s="1"/>
  <c r="P253" i="45"/>
  <c r="R269" i="45" s="1"/>
  <c r="R252" i="45"/>
  <c r="P252" i="45"/>
  <c r="R268" i="45" s="1"/>
  <c r="P251" i="45"/>
  <c r="P250" i="45"/>
  <c r="T249" i="45"/>
  <c r="S249" i="45"/>
  <c r="P229" i="45"/>
  <c r="O229" i="45"/>
  <c r="N229" i="45"/>
  <c r="M229" i="45"/>
  <c r="L229" i="45"/>
  <c r="K229" i="45"/>
  <c r="J229" i="45"/>
  <c r="I229" i="45"/>
  <c r="H229" i="45"/>
  <c r="G229" i="45"/>
  <c r="F229" i="45"/>
  <c r="E229" i="45"/>
  <c r="D229" i="45"/>
  <c r="C229" i="45"/>
  <c r="B229" i="45"/>
  <c r="P228" i="45"/>
  <c r="A228" i="45"/>
  <c r="P227" i="45"/>
  <c r="A227" i="45"/>
  <c r="P226" i="45"/>
  <c r="A226" i="45"/>
  <c r="P225" i="45"/>
  <c r="A225" i="45"/>
  <c r="P224" i="45"/>
  <c r="A224" i="45"/>
  <c r="P223" i="45"/>
  <c r="A223" i="45"/>
  <c r="P222" i="45"/>
  <c r="A222" i="45"/>
  <c r="P221" i="45"/>
  <c r="R221" i="45" s="1"/>
  <c r="A221" i="45"/>
  <c r="P220" i="45"/>
  <c r="A220" i="45"/>
  <c r="P219" i="45"/>
  <c r="A219" i="45"/>
  <c r="P218" i="45"/>
  <c r="A218" i="45"/>
  <c r="P217" i="45"/>
  <c r="O213" i="45"/>
  <c r="N213" i="45"/>
  <c r="M213" i="45"/>
  <c r="L213" i="45"/>
  <c r="K213" i="45"/>
  <c r="J213" i="45"/>
  <c r="I213" i="45"/>
  <c r="H213" i="45"/>
  <c r="G213" i="45"/>
  <c r="F213" i="45"/>
  <c r="E213" i="45"/>
  <c r="D213" i="45"/>
  <c r="C213" i="45"/>
  <c r="B213" i="45"/>
  <c r="R212" i="45"/>
  <c r="P212" i="45"/>
  <c r="R228" i="45" s="1"/>
  <c r="P211" i="45"/>
  <c r="R227" i="45" s="1"/>
  <c r="P210" i="45"/>
  <c r="R226" i="45" s="1"/>
  <c r="P209" i="45"/>
  <c r="P208" i="45"/>
  <c r="R224" i="45" s="1"/>
  <c r="R207" i="45"/>
  <c r="P207" i="45"/>
  <c r="R223" i="45" s="1"/>
  <c r="P206" i="45"/>
  <c r="R222" i="45" s="1"/>
  <c r="P205" i="45"/>
  <c r="P204" i="45"/>
  <c r="R220" i="45" s="1"/>
  <c r="R203" i="45"/>
  <c r="P203" i="45"/>
  <c r="R219" i="45" s="1"/>
  <c r="P202" i="45"/>
  <c r="R218" i="45" s="1"/>
  <c r="P201" i="45"/>
  <c r="R217" i="45" s="1"/>
  <c r="T200" i="45"/>
  <c r="S200" i="45"/>
  <c r="O180" i="45"/>
  <c r="N180" i="45"/>
  <c r="M180" i="45"/>
  <c r="L180" i="45"/>
  <c r="K180" i="45"/>
  <c r="J180" i="45"/>
  <c r="I180" i="45"/>
  <c r="H180" i="45"/>
  <c r="G180" i="45"/>
  <c r="F180" i="45"/>
  <c r="E180" i="45"/>
  <c r="D180" i="45"/>
  <c r="C180" i="45"/>
  <c r="B180" i="45"/>
  <c r="P179" i="45"/>
  <c r="A179" i="45"/>
  <c r="P178" i="45"/>
  <c r="A178" i="45"/>
  <c r="R177" i="45"/>
  <c r="P177" i="45"/>
  <c r="A177" i="45"/>
  <c r="R176" i="45"/>
  <c r="P176" i="45"/>
  <c r="A176" i="45"/>
  <c r="P175" i="45"/>
  <c r="A175" i="45"/>
  <c r="P174" i="45"/>
  <c r="A174" i="45"/>
  <c r="P173" i="45"/>
  <c r="A173" i="45"/>
  <c r="P172" i="45"/>
  <c r="A172" i="45"/>
  <c r="P171" i="45"/>
  <c r="A171" i="45"/>
  <c r="P170" i="45"/>
  <c r="A170" i="45"/>
  <c r="P169" i="45"/>
  <c r="R169" i="45" s="1"/>
  <c r="A169" i="45"/>
  <c r="P168" i="45"/>
  <c r="P180" i="45" s="1"/>
  <c r="O164" i="45"/>
  <c r="N164" i="45"/>
  <c r="M164" i="45"/>
  <c r="L164" i="45"/>
  <c r="K164" i="45"/>
  <c r="J164" i="45"/>
  <c r="I164" i="45"/>
  <c r="H164" i="45"/>
  <c r="G164" i="45"/>
  <c r="F164" i="45"/>
  <c r="E164" i="45"/>
  <c r="D164" i="45"/>
  <c r="P165" i="45" s="1"/>
  <c r="C164" i="45"/>
  <c r="B164" i="45"/>
  <c r="R163" i="45"/>
  <c r="P163" i="45"/>
  <c r="R179" i="45" s="1"/>
  <c r="P162" i="45"/>
  <c r="P161" i="45"/>
  <c r="P160" i="45"/>
  <c r="P159" i="45"/>
  <c r="R175" i="45" s="1"/>
  <c r="R158" i="45"/>
  <c r="P158" i="45"/>
  <c r="R174" i="45" s="1"/>
  <c r="P157" i="45"/>
  <c r="P156" i="45"/>
  <c r="R172" i="45" s="1"/>
  <c r="P155" i="45"/>
  <c r="R171" i="45" s="1"/>
  <c r="R154" i="45"/>
  <c r="P154" i="45"/>
  <c r="R170" i="45" s="1"/>
  <c r="P153" i="45"/>
  <c r="P152" i="45"/>
  <c r="R168" i="45" s="1"/>
  <c r="T151" i="45"/>
  <c r="S151" i="45"/>
  <c r="O131" i="45"/>
  <c r="N131" i="45"/>
  <c r="M131" i="45"/>
  <c r="L131" i="45"/>
  <c r="K131" i="45"/>
  <c r="J131" i="45"/>
  <c r="I131" i="45"/>
  <c r="H131" i="45"/>
  <c r="G131" i="45"/>
  <c r="F131" i="45"/>
  <c r="E131" i="45"/>
  <c r="D131" i="45"/>
  <c r="C131" i="45"/>
  <c r="B131" i="45"/>
  <c r="P130" i="45"/>
  <c r="A130" i="45"/>
  <c r="P129" i="45"/>
  <c r="A129" i="45"/>
  <c r="P128" i="45"/>
  <c r="A128" i="45"/>
  <c r="P127" i="45"/>
  <c r="A127" i="45"/>
  <c r="R126" i="45"/>
  <c r="P126" i="45"/>
  <c r="A126" i="45"/>
  <c r="R125" i="45"/>
  <c r="P125" i="45"/>
  <c r="A125" i="45"/>
  <c r="P124" i="45"/>
  <c r="A124" i="45"/>
  <c r="P123" i="45"/>
  <c r="A123" i="45"/>
  <c r="P122" i="45"/>
  <c r="R122" i="45" s="1"/>
  <c r="A122" i="45"/>
  <c r="P121" i="45"/>
  <c r="A121" i="45"/>
  <c r="P120" i="45"/>
  <c r="A120" i="45"/>
  <c r="P119" i="45"/>
  <c r="O115" i="45"/>
  <c r="N115" i="45"/>
  <c r="M115" i="45"/>
  <c r="L115" i="45"/>
  <c r="K115" i="45"/>
  <c r="J115" i="45"/>
  <c r="I115" i="45"/>
  <c r="H115" i="45"/>
  <c r="G115" i="45"/>
  <c r="F115" i="45"/>
  <c r="E115" i="45"/>
  <c r="D115" i="45"/>
  <c r="C115" i="45"/>
  <c r="B115" i="45"/>
  <c r="P116" i="45" s="1"/>
  <c r="R114" i="45"/>
  <c r="P114" i="45"/>
  <c r="R130" i="45" s="1"/>
  <c r="P113" i="45"/>
  <c r="R129" i="45" s="1"/>
  <c r="P112" i="45"/>
  <c r="R128" i="45" s="1"/>
  <c r="P111" i="45"/>
  <c r="R127" i="45" s="1"/>
  <c r="P110" i="45"/>
  <c r="R109" i="45"/>
  <c r="P109" i="45"/>
  <c r="P108" i="45"/>
  <c r="R124" i="45" s="1"/>
  <c r="P107" i="45"/>
  <c r="R123" i="45" s="1"/>
  <c r="P106" i="45"/>
  <c r="R105" i="45"/>
  <c r="P105" i="45"/>
  <c r="R121" i="45" s="1"/>
  <c r="P104" i="45"/>
  <c r="R120" i="45" s="1"/>
  <c r="P103" i="45"/>
  <c r="R119" i="45" s="1"/>
  <c r="T102" i="45"/>
  <c r="S102" i="45"/>
  <c r="O82" i="45"/>
  <c r="N82" i="45"/>
  <c r="M82" i="45"/>
  <c r="L82" i="45"/>
  <c r="K82" i="45"/>
  <c r="J82" i="45"/>
  <c r="I82" i="45"/>
  <c r="H82" i="45"/>
  <c r="G82" i="45"/>
  <c r="F82" i="45"/>
  <c r="E82" i="45"/>
  <c r="D82" i="45"/>
  <c r="C82" i="45"/>
  <c r="B82" i="45"/>
  <c r="P81" i="45"/>
  <c r="A81" i="45"/>
  <c r="P80" i="45"/>
  <c r="A80" i="45"/>
  <c r="R79" i="45"/>
  <c r="P79" i="45"/>
  <c r="A79" i="45"/>
  <c r="P78" i="45"/>
  <c r="A78" i="45"/>
  <c r="P77" i="45"/>
  <c r="A77" i="45"/>
  <c r="P76" i="45"/>
  <c r="A76" i="45"/>
  <c r="P75" i="45"/>
  <c r="A75" i="45"/>
  <c r="P74" i="45"/>
  <c r="A74" i="45"/>
  <c r="P73" i="45"/>
  <c r="A73" i="45"/>
  <c r="P72" i="45"/>
  <c r="A72" i="45"/>
  <c r="P71" i="45"/>
  <c r="A71" i="45"/>
  <c r="P70" i="45"/>
  <c r="P82" i="45" s="1"/>
  <c r="O66" i="45"/>
  <c r="N66" i="45"/>
  <c r="M66" i="45"/>
  <c r="L66" i="45"/>
  <c r="K66" i="45"/>
  <c r="J66" i="45"/>
  <c r="I66" i="45"/>
  <c r="H66" i="45"/>
  <c r="G66" i="45"/>
  <c r="F66" i="45"/>
  <c r="E66" i="45"/>
  <c r="D66" i="45"/>
  <c r="C66" i="45"/>
  <c r="B66" i="45"/>
  <c r="P67" i="45" s="1"/>
  <c r="R65" i="45"/>
  <c r="P65" i="45"/>
  <c r="R81" i="45" s="1"/>
  <c r="P64" i="45"/>
  <c r="P63" i="45"/>
  <c r="P62" i="45"/>
  <c r="P61" i="45"/>
  <c r="R77" i="45" s="1"/>
  <c r="R60" i="45"/>
  <c r="P60" i="45"/>
  <c r="R76" i="45" s="1"/>
  <c r="P59" i="45"/>
  <c r="R75" i="45" s="1"/>
  <c r="P58" i="45"/>
  <c r="R74" i="45" s="1"/>
  <c r="P57" i="45"/>
  <c r="R73" i="45" s="1"/>
  <c r="R56" i="45"/>
  <c r="P56" i="45"/>
  <c r="R72" i="45" s="1"/>
  <c r="P55" i="45"/>
  <c r="R71" i="45" s="1"/>
  <c r="P54" i="45"/>
  <c r="T53" i="45"/>
  <c r="S53" i="45"/>
  <c r="O33" i="45"/>
  <c r="N33" i="45"/>
  <c r="M33" i="45"/>
  <c r="L33" i="45"/>
  <c r="K33" i="45"/>
  <c r="J33" i="45"/>
  <c r="I33" i="45"/>
  <c r="H33" i="45"/>
  <c r="G33" i="45"/>
  <c r="F33" i="45"/>
  <c r="E33" i="45"/>
  <c r="D33" i="45"/>
  <c r="C33" i="45"/>
  <c r="B33" i="45"/>
  <c r="P32" i="45"/>
  <c r="R32" i="45" s="1"/>
  <c r="S32" i="45" s="1"/>
  <c r="A32" i="45"/>
  <c r="P31" i="45"/>
  <c r="R31" i="45" s="1"/>
  <c r="S31" i="45" s="1"/>
  <c r="A31" i="45"/>
  <c r="P30" i="45"/>
  <c r="A30" i="45"/>
  <c r="P29" i="45"/>
  <c r="A29" i="45"/>
  <c r="P28" i="45"/>
  <c r="A28" i="45"/>
  <c r="P27" i="45"/>
  <c r="A27" i="45"/>
  <c r="P26" i="45"/>
  <c r="A26" i="45"/>
  <c r="P25" i="45"/>
  <c r="A25" i="45"/>
  <c r="P24" i="45"/>
  <c r="A24" i="45"/>
  <c r="P23" i="45"/>
  <c r="R23" i="45" s="1"/>
  <c r="S23" i="45" s="1"/>
  <c r="A23" i="45"/>
  <c r="P22" i="45"/>
  <c r="R22" i="45" s="1"/>
  <c r="S22" i="45" s="1"/>
  <c r="A22" i="45"/>
  <c r="P21" i="45"/>
  <c r="O17" i="45"/>
  <c r="N17" i="45"/>
  <c r="M17" i="45"/>
  <c r="L17" i="45"/>
  <c r="K17" i="45"/>
  <c r="J17" i="45"/>
  <c r="I17" i="45"/>
  <c r="H17" i="45"/>
  <c r="G17" i="45"/>
  <c r="F17" i="45"/>
  <c r="E17" i="45"/>
  <c r="P18" i="45" s="1"/>
  <c r="D17" i="45"/>
  <c r="C17" i="45"/>
  <c r="B17" i="45"/>
  <c r="P16" i="45"/>
  <c r="P15" i="45"/>
  <c r="P14" i="45"/>
  <c r="R30" i="45" s="1"/>
  <c r="S30" i="45" s="1"/>
  <c r="P13" i="45"/>
  <c r="R29" i="45" s="1"/>
  <c r="S29" i="45" s="1"/>
  <c r="P12" i="45"/>
  <c r="P11" i="45"/>
  <c r="P10" i="45"/>
  <c r="R26" i="45" s="1"/>
  <c r="S26" i="45" s="1"/>
  <c r="P9" i="45"/>
  <c r="P8" i="45"/>
  <c r="R24" i="45" s="1"/>
  <c r="S24" i="45" s="1"/>
  <c r="P7" i="45"/>
  <c r="P6" i="45"/>
  <c r="P5" i="45"/>
  <c r="O4" i="45"/>
  <c r="N4" i="45"/>
  <c r="M4" i="45"/>
  <c r="L4" i="45"/>
  <c r="K4" i="45"/>
  <c r="J4" i="45"/>
  <c r="I4" i="45"/>
  <c r="H4" i="45"/>
  <c r="G4" i="45"/>
  <c r="F4" i="45"/>
  <c r="E4" i="45"/>
  <c r="D4" i="45"/>
  <c r="C4" i="45"/>
  <c r="B4" i="45"/>
  <c r="T3" i="45"/>
  <c r="S3" i="45"/>
  <c r="E3" i="45"/>
  <c r="D19" i="45" s="1"/>
  <c r="I20" i="45" s="1"/>
  <c r="O621" i="44"/>
  <c r="N621" i="44"/>
  <c r="M621" i="44"/>
  <c r="L621" i="44"/>
  <c r="K621" i="44"/>
  <c r="J621" i="44"/>
  <c r="I621" i="44"/>
  <c r="H621" i="44"/>
  <c r="G621" i="44"/>
  <c r="F621" i="44"/>
  <c r="E621" i="44"/>
  <c r="D621" i="44"/>
  <c r="C621" i="44"/>
  <c r="B621" i="44"/>
  <c r="P620" i="44"/>
  <c r="A620" i="44"/>
  <c r="P619" i="44"/>
  <c r="A619" i="44"/>
  <c r="P618" i="44"/>
  <c r="A618" i="44"/>
  <c r="P617" i="44"/>
  <c r="A617" i="44"/>
  <c r="P616" i="44"/>
  <c r="A616" i="44"/>
  <c r="R615" i="44"/>
  <c r="P615" i="44"/>
  <c r="A615" i="44"/>
  <c r="P614" i="44"/>
  <c r="A614" i="44"/>
  <c r="P613" i="44"/>
  <c r="A613" i="44"/>
  <c r="P612" i="44"/>
  <c r="A612" i="44"/>
  <c r="P611" i="44"/>
  <c r="A611" i="44"/>
  <c r="R610" i="44"/>
  <c r="P610" i="44"/>
  <c r="A610" i="44"/>
  <c r="P609" i="44"/>
  <c r="O605" i="44"/>
  <c r="N605" i="44"/>
  <c r="M605" i="44"/>
  <c r="L605" i="44"/>
  <c r="K605" i="44"/>
  <c r="J605" i="44"/>
  <c r="I605" i="44"/>
  <c r="H605" i="44"/>
  <c r="G605" i="44"/>
  <c r="F605" i="44"/>
  <c r="E605" i="44"/>
  <c r="D605" i="44"/>
  <c r="C605" i="44"/>
  <c r="B605" i="44"/>
  <c r="R604" i="44"/>
  <c r="P604" i="44"/>
  <c r="P603" i="44"/>
  <c r="R619" i="44" s="1"/>
  <c r="P602" i="44"/>
  <c r="R618" i="44" s="1"/>
  <c r="P601" i="44"/>
  <c r="R617" i="44" s="1"/>
  <c r="P600" i="44"/>
  <c r="R616" i="44" s="1"/>
  <c r="R599" i="44"/>
  <c r="P599" i="44"/>
  <c r="P598" i="44"/>
  <c r="P597" i="44"/>
  <c r="R613" i="44" s="1"/>
  <c r="P596" i="44"/>
  <c r="R612" i="44" s="1"/>
  <c r="R595" i="44"/>
  <c r="P595" i="44"/>
  <c r="P594" i="44"/>
  <c r="P593" i="44"/>
  <c r="T592" i="44"/>
  <c r="S592" i="44"/>
  <c r="O572" i="44"/>
  <c r="N572" i="44"/>
  <c r="M572" i="44"/>
  <c r="L572" i="44"/>
  <c r="K572" i="44"/>
  <c r="J572" i="44"/>
  <c r="I572" i="44"/>
  <c r="H572" i="44"/>
  <c r="G572" i="44"/>
  <c r="F572" i="44"/>
  <c r="E572" i="44"/>
  <c r="D572" i="44"/>
  <c r="C572" i="44"/>
  <c r="B572" i="44"/>
  <c r="P571" i="44"/>
  <c r="A571" i="44"/>
  <c r="P570" i="44"/>
  <c r="A570" i="44"/>
  <c r="P569" i="44"/>
  <c r="A569" i="44"/>
  <c r="P568" i="44"/>
  <c r="R568" i="44" s="1"/>
  <c r="A568" i="44"/>
  <c r="P567" i="44"/>
  <c r="A567" i="44"/>
  <c r="P566" i="44"/>
  <c r="A566" i="44"/>
  <c r="P565" i="44"/>
  <c r="A565" i="44"/>
  <c r="P564" i="44"/>
  <c r="A564" i="44"/>
  <c r="P563" i="44"/>
  <c r="A563" i="44"/>
  <c r="P562" i="44"/>
  <c r="A562" i="44"/>
  <c r="P561" i="44"/>
  <c r="A561" i="44"/>
  <c r="P560" i="44"/>
  <c r="O556" i="44"/>
  <c r="N556" i="44"/>
  <c r="M556" i="44"/>
  <c r="L556" i="44"/>
  <c r="K556" i="44"/>
  <c r="J556" i="44"/>
  <c r="I556" i="44"/>
  <c r="H556" i="44"/>
  <c r="G556" i="44"/>
  <c r="F556" i="44"/>
  <c r="E556" i="44"/>
  <c r="D556" i="44"/>
  <c r="C556" i="44"/>
  <c r="B556" i="44"/>
  <c r="R555" i="44"/>
  <c r="P555" i="44"/>
  <c r="R571" i="44" s="1"/>
  <c r="P554" i="44"/>
  <c r="R570" i="44" s="1"/>
  <c r="P553" i="44"/>
  <c r="R569" i="44" s="1"/>
  <c r="P552" i="44"/>
  <c r="P551" i="44"/>
  <c r="R567" i="44" s="1"/>
  <c r="R550" i="44"/>
  <c r="P550" i="44"/>
  <c r="R566" i="44" s="1"/>
  <c r="P549" i="44"/>
  <c r="R565" i="44" s="1"/>
  <c r="P548" i="44"/>
  <c r="R564" i="44" s="1"/>
  <c r="P547" i="44"/>
  <c r="R546" i="44"/>
  <c r="P546" i="44"/>
  <c r="R562" i="44" s="1"/>
  <c r="P545" i="44"/>
  <c r="R561" i="44" s="1"/>
  <c r="P544" i="44"/>
  <c r="R560" i="44" s="1"/>
  <c r="T543" i="44"/>
  <c r="S543" i="44"/>
  <c r="O523" i="44"/>
  <c r="N523" i="44"/>
  <c r="M523" i="44"/>
  <c r="L523" i="44"/>
  <c r="K523" i="44"/>
  <c r="J523" i="44"/>
  <c r="I523" i="44"/>
  <c r="H523" i="44"/>
  <c r="G523" i="44"/>
  <c r="F523" i="44"/>
  <c r="E523" i="44"/>
  <c r="D523" i="44"/>
  <c r="C523" i="44"/>
  <c r="B523" i="44"/>
  <c r="P522" i="44"/>
  <c r="A522" i="44"/>
  <c r="P521" i="44"/>
  <c r="A521" i="44"/>
  <c r="P520" i="44"/>
  <c r="R520" i="44" s="1"/>
  <c r="A520" i="44"/>
  <c r="P519" i="44"/>
  <c r="A519" i="44"/>
  <c r="P518" i="44"/>
  <c r="A518" i="44"/>
  <c r="P517" i="44"/>
  <c r="A517" i="44"/>
  <c r="P516" i="44"/>
  <c r="A516" i="44"/>
  <c r="P515" i="44"/>
  <c r="A515" i="44"/>
  <c r="R514" i="44"/>
  <c r="P514" i="44"/>
  <c r="A514" i="44"/>
  <c r="P513" i="44"/>
  <c r="A513" i="44"/>
  <c r="P512" i="44"/>
  <c r="A512" i="44"/>
  <c r="P511" i="44"/>
  <c r="R511" i="44" s="1"/>
  <c r="O507" i="44"/>
  <c r="N507" i="44"/>
  <c r="M507" i="44"/>
  <c r="L507" i="44"/>
  <c r="K507" i="44"/>
  <c r="J507" i="44"/>
  <c r="I507" i="44"/>
  <c r="H507" i="44"/>
  <c r="G507" i="44"/>
  <c r="F507" i="44"/>
  <c r="E507" i="44"/>
  <c r="D507" i="44"/>
  <c r="C507" i="44"/>
  <c r="B507" i="44"/>
  <c r="P508" i="44" s="1"/>
  <c r="R506" i="44"/>
  <c r="P506" i="44"/>
  <c r="R522" i="44" s="1"/>
  <c r="P505" i="44"/>
  <c r="R521" i="44" s="1"/>
  <c r="P504" i="44"/>
  <c r="P503" i="44"/>
  <c r="R519" i="44" s="1"/>
  <c r="P502" i="44"/>
  <c r="R518" i="44" s="1"/>
  <c r="R501" i="44"/>
  <c r="P501" i="44"/>
  <c r="R517" i="44" s="1"/>
  <c r="P500" i="44"/>
  <c r="R516" i="44" s="1"/>
  <c r="P499" i="44"/>
  <c r="R515" i="44" s="1"/>
  <c r="P498" i="44"/>
  <c r="R497" i="44"/>
  <c r="P497" i="44"/>
  <c r="R513" i="44" s="1"/>
  <c r="P496" i="44"/>
  <c r="R512" i="44" s="1"/>
  <c r="P495" i="44"/>
  <c r="T494" i="44"/>
  <c r="S494" i="44"/>
  <c r="O474" i="44"/>
  <c r="N474" i="44"/>
  <c r="M474" i="44"/>
  <c r="L474" i="44"/>
  <c r="K474" i="44"/>
  <c r="J474" i="44"/>
  <c r="I474" i="44"/>
  <c r="H474" i="44"/>
  <c r="G474" i="44"/>
  <c r="F474" i="44"/>
  <c r="E474" i="44"/>
  <c r="D474" i="44"/>
  <c r="C474" i="44"/>
  <c r="B474" i="44"/>
  <c r="R473" i="44"/>
  <c r="P473" i="44"/>
  <c r="A473" i="44"/>
  <c r="R472" i="44"/>
  <c r="P472" i="44"/>
  <c r="A472" i="44"/>
  <c r="P471" i="44"/>
  <c r="A471" i="44"/>
  <c r="P470" i="44"/>
  <c r="A470" i="44"/>
  <c r="P469" i="44"/>
  <c r="R469" i="44" s="1"/>
  <c r="A469" i="44"/>
  <c r="P468" i="44"/>
  <c r="A468" i="44"/>
  <c r="P467" i="44"/>
  <c r="A467" i="44"/>
  <c r="P466" i="44"/>
  <c r="A466" i="44"/>
  <c r="P465" i="44"/>
  <c r="A465" i="44"/>
  <c r="P464" i="44"/>
  <c r="A464" i="44"/>
  <c r="P463" i="44"/>
  <c r="A463" i="44"/>
  <c r="P462" i="44"/>
  <c r="P474" i="44" s="1"/>
  <c r="O458" i="44"/>
  <c r="N458" i="44"/>
  <c r="M458" i="44"/>
  <c r="L458" i="44"/>
  <c r="K458" i="44"/>
  <c r="J458" i="44"/>
  <c r="I458" i="44"/>
  <c r="H458" i="44"/>
  <c r="G458" i="44"/>
  <c r="F458" i="44"/>
  <c r="E458" i="44"/>
  <c r="D458" i="44"/>
  <c r="C458" i="44"/>
  <c r="B458" i="44"/>
  <c r="R457" i="44"/>
  <c r="P457" i="44"/>
  <c r="P456" i="44"/>
  <c r="P455" i="44"/>
  <c r="R471" i="44" s="1"/>
  <c r="P454" i="44"/>
  <c r="R470" i="44" s="1"/>
  <c r="P453" i="44"/>
  <c r="R452" i="44"/>
  <c r="P452" i="44"/>
  <c r="R468" i="44" s="1"/>
  <c r="P451" i="44"/>
  <c r="R467" i="44" s="1"/>
  <c r="P450" i="44"/>
  <c r="R466" i="44" s="1"/>
  <c r="P449" i="44"/>
  <c r="R448" i="44"/>
  <c r="P448" i="44"/>
  <c r="P447" i="44"/>
  <c r="R463" i="44" s="1"/>
  <c r="P446" i="44"/>
  <c r="R462" i="44" s="1"/>
  <c r="T445" i="44"/>
  <c r="S445" i="44"/>
  <c r="O425" i="44"/>
  <c r="N425" i="44"/>
  <c r="M425" i="44"/>
  <c r="L425" i="44"/>
  <c r="K425" i="44"/>
  <c r="J425" i="44"/>
  <c r="I425" i="44"/>
  <c r="H425" i="44"/>
  <c r="G425" i="44"/>
  <c r="F425" i="44"/>
  <c r="E425" i="44"/>
  <c r="D425" i="44"/>
  <c r="C425" i="44"/>
  <c r="B425" i="44"/>
  <c r="R424" i="44"/>
  <c r="P424" i="44"/>
  <c r="A424" i="44"/>
  <c r="P423" i="44"/>
  <c r="A423" i="44"/>
  <c r="P422" i="44"/>
  <c r="A422" i="44"/>
  <c r="R421" i="44"/>
  <c r="P421" i="44"/>
  <c r="A421" i="44"/>
  <c r="R420" i="44"/>
  <c r="P420" i="44"/>
  <c r="A420" i="44"/>
  <c r="P419" i="44"/>
  <c r="A419" i="44"/>
  <c r="P418" i="44"/>
  <c r="A418" i="44"/>
  <c r="R417" i="44"/>
  <c r="P417" i="44"/>
  <c r="A417" i="44"/>
  <c r="P416" i="44"/>
  <c r="A416" i="44"/>
  <c r="P415" i="44"/>
  <c r="A415" i="44"/>
  <c r="P414" i="44"/>
  <c r="A414" i="44"/>
  <c r="P413" i="44"/>
  <c r="O409" i="44"/>
  <c r="N409" i="44"/>
  <c r="M409" i="44"/>
  <c r="L409" i="44"/>
  <c r="K409" i="44"/>
  <c r="J409" i="44"/>
  <c r="I409" i="44"/>
  <c r="H409" i="44"/>
  <c r="G409" i="44"/>
  <c r="F409" i="44"/>
  <c r="E409" i="44"/>
  <c r="D409" i="44"/>
  <c r="C409" i="44"/>
  <c r="B409" i="44"/>
  <c r="R408" i="44"/>
  <c r="P408" i="44"/>
  <c r="P407" i="44"/>
  <c r="R423" i="44" s="1"/>
  <c r="P406" i="44"/>
  <c r="R422" i="44" s="1"/>
  <c r="P405" i="44"/>
  <c r="P404" i="44"/>
  <c r="R403" i="44"/>
  <c r="P403" i="44"/>
  <c r="R419" i="44" s="1"/>
  <c r="P402" i="44"/>
  <c r="R418" i="44" s="1"/>
  <c r="P401" i="44"/>
  <c r="P400" i="44"/>
  <c r="R416" i="44" s="1"/>
  <c r="R399" i="44"/>
  <c r="P399" i="44"/>
  <c r="R415" i="44" s="1"/>
  <c r="P398" i="44"/>
  <c r="R414" i="44" s="1"/>
  <c r="P397" i="44"/>
  <c r="R413" i="44" s="1"/>
  <c r="T396" i="44"/>
  <c r="S396" i="44"/>
  <c r="O376" i="44"/>
  <c r="N376" i="44"/>
  <c r="M376" i="44"/>
  <c r="L376" i="44"/>
  <c r="K376" i="44"/>
  <c r="J376" i="44"/>
  <c r="I376" i="44"/>
  <c r="H376" i="44"/>
  <c r="G376" i="44"/>
  <c r="F376" i="44"/>
  <c r="E376" i="44"/>
  <c r="D376" i="44"/>
  <c r="C376" i="44"/>
  <c r="B376" i="44"/>
  <c r="P375" i="44"/>
  <c r="A375" i="44"/>
  <c r="P374" i="44"/>
  <c r="A374" i="44"/>
  <c r="P373" i="44"/>
  <c r="A373" i="44"/>
  <c r="P372" i="44"/>
  <c r="A372" i="44"/>
  <c r="P371" i="44"/>
  <c r="A371" i="44"/>
  <c r="P370" i="44"/>
  <c r="R370" i="44" s="1"/>
  <c r="A370" i="44"/>
  <c r="P369" i="44"/>
  <c r="A369" i="44"/>
  <c r="P368" i="44"/>
  <c r="A368" i="44"/>
  <c r="P367" i="44"/>
  <c r="A367" i="44"/>
  <c r="P366" i="44"/>
  <c r="A366" i="44"/>
  <c r="R365" i="44"/>
  <c r="P365" i="44"/>
  <c r="A365" i="44"/>
  <c r="P364" i="44"/>
  <c r="P376" i="44" s="1"/>
  <c r="O360" i="44"/>
  <c r="N360" i="44"/>
  <c r="M360" i="44"/>
  <c r="L360" i="44"/>
  <c r="K360" i="44"/>
  <c r="J360" i="44"/>
  <c r="I360" i="44"/>
  <c r="H360" i="44"/>
  <c r="G360" i="44"/>
  <c r="F360" i="44"/>
  <c r="E360" i="44"/>
  <c r="D360" i="44"/>
  <c r="C360" i="44"/>
  <c r="B360" i="44"/>
  <c r="P361" i="44" s="1"/>
  <c r="R359" i="44"/>
  <c r="P359" i="44"/>
  <c r="R375" i="44" s="1"/>
  <c r="P358" i="44"/>
  <c r="P357" i="44"/>
  <c r="R373" i="44" s="1"/>
  <c r="P356" i="44"/>
  <c r="R372" i="44" s="1"/>
  <c r="P355" i="44"/>
  <c r="R371" i="44" s="1"/>
  <c r="R354" i="44"/>
  <c r="P354" i="44"/>
  <c r="P353" i="44"/>
  <c r="R369" i="44" s="1"/>
  <c r="P352" i="44"/>
  <c r="R368" i="44" s="1"/>
  <c r="P351" i="44"/>
  <c r="R367" i="44" s="1"/>
  <c r="R350" i="44"/>
  <c r="P350" i="44"/>
  <c r="P349" i="44"/>
  <c r="P348" i="44"/>
  <c r="T347" i="44"/>
  <c r="S347" i="44"/>
  <c r="O327" i="44"/>
  <c r="N327" i="44"/>
  <c r="M327" i="44"/>
  <c r="L327" i="44"/>
  <c r="K327" i="44"/>
  <c r="J327" i="44"/>
  <c r="I327" i="44"/>
  <c r="H327" i="44"/>
  <c r="G327" i="44"/>
  <c r="F327" i="44"/>
  <c r="E327" i="44"/>
  <c r="D327" i="44"/>
  <c r="C327" i="44"/>
  <c r="B327" i="44"/>
  <c r="R326" i="44"/>
  <c r="P326" i="44"/>
  <c r="A326" i="44"/>
  <c r="P325" i="44"/>
  <c r="A325" i="44"/>
  <c r="P324" i="44"/>
  <c r="A324" i="44"/>
  <c r="P323" i="44"/>
  <c r="P327" i="44" s="1"/>
  <c r="A323" i="44"/>
  <c r="P322" i="44"/>
  <c r="A322" i="44"/>
  <c r="P321" i="44"/>
  <c r="A321" i="44"/>
  <c r="P320" i="44"/>
  <c r="A320" i="44"/>
  <c r="P319" i="44"/>
  <c r="R319" i="44" s="1"/>
  <c r="A319" i="44"/>
  <c r="P318" i="44"/>
  <c r="A318" i="44"/>
  <c r="P317" i="44"/>
  <c r="A317" i="44"/>
  <c r="P316" i="44"/>
  <c r="A316" i="44"/>
  <c r="P315" i="44"/>
  <c r="O311" i="44"/>
  <c r="N311" i="44"/>
  <c r="M311" i="44"/>
  <c r="L311" i="44"/>
  <c r="K311" i="44"/>
  <c r="J311" i="44"/>
  <c r="I311" i="44"/>
  <c r="H311" i="44"/>
  <c r="G311" i="44"/>
  <c r="F311" i="44"/>
  <c r="E311" i="44"/>
  <c r="D311" i="44"/>
  <c r="C311" i="44"/>
  <c r="B311" i="44"/>
  <c r="R310" i="44"/>
  <c r="P310" i="44"/>
  <c r="P309" i="44"/>
  <c r="R325" i="44" s="1"/>
  <c r="P308" i="44"/>
  <c r="R324" i="44" s="1"/>
  <c r="P307" i="44"/>
  <c r="P306" i="44"/>
  <c r="R322" i="44" s="1"/>
  <c r="R305" i="44"/>
  <c r="P305" i="44"/>
  <c r="R321" i="44" s="1"/>
  <c r="P304" i="44"/>
  <c r="R320" i="44" s="1"/>
  <c r="P303" i="44"/>
  <c r="P302" i="44"/>
  <c r="R318" i="44" s="1"/>
  <c r="R301" i="44"/>
  <c r="P301" i="44"/>
  <c r="R317" i="44" s="1"/>
  <c r="P300" i="44"/>
  <c r="R316" i="44" s="1"/>
  <c r="P299" i="44"/>
  <c r="R315" i="44" s="1"/>
  <c r="T298" i="44"/>
  <c r="S298" i="44"/>
  <c r="O278" i="44"/>
  <c r="N278" i="44"/>
  <c r="M278" i="44"/>
  <c r="L278" i="44"/>
  <c r="K278" i="44"/>
  <c r="J278" i="44"/>
  <c r="I278" i="44"/>
  <c r="H278" i="44"/>
  <c r="G278" i="44"/>
  <c r="F278" i="44"/>
  <c r="E278" i="44"/>
  <c r="D278" i="44"/>
  <c r="C278" i="44"/>
  <c r="B278" i="44"/>
  <c r="P277" i="44"/>
  <c r="A277" i="44"/>
  <c r="P276" i="44"/>
  <c r="R276" i="44" s="1"/>
  <c r="A276" i="44"/>
  <c r="P275" i="44"/>
  <c r="A275" i="44"/>
  <c r="P274" i="44"/>
  <c r="A274" i="44"/>
  <c r="P273" i="44"/>
  <c r="A273" i="44"/>
  <c r="P272" i="44"/>
  <c r="R272" i="44" s="1"/>
  <c r="A272" i="44"/>
  <c r="P271" i="44"/>
  <c r="A271" i="44"/>
  <c r="P270" i="44"/>
  <c r="A270" i="44"/>
  <c r="P269" i="44"/>
  <c r="A269" i="44"/>
  <c r="P268" i="44"/>
  <c r="A268" i="44"/>
  <c r="R267" i="44"/>
  <c r="P267" i="44"/>
  <c r="A267" i="44"/>
  <c r="R266" i="44"/>
  <c r="P266" i="44"/>
  <c r="P278" i="44" s="1"/>
  <c r="O262" i="44"/>
  <c r="N262" i="44"/>
  <c r="M262" i="44"/>
  <c r="L262" i="44"/>
  <c r="K262" i="44"/>
  <c r="J262" i="44"/>
  <c r="I262" i="44"/>
  <c r="H262" i="44"/>
  <c r="G262" i="44"/>
  <c r="F262" i="44"/>
  <c r="E262" i="44"/>
  <c r="D262" i="44"/>
  <c r="C262" i="44"/>
  <c r="B262" i="44"/>
  <c r="R261" i="44"/>
  <c r="P261" i="44"/>
  <c r="R277" i="44" s="1"/>
  <c r="P260" i="44"/>
  <c r="P259" i="44"/>
  <c r="R275" i="44" s="1"/>
  <c r="P258" i="44"/>
  <c r="R274" i="44" s="1"/>
  <c r="P257" i="44"/>
  <c r="R273" i="44" s="1"/>
  <c r="R256" i="44"/>
  <c r="P256" i="44"/>
  <c r="P255" i="44"/>
  <c r="R271" i="44" s="1"/>
  <c r="P254" i="44"/>
  <c r="R270" i="44" s="1"/>
  <c r="P253" i="44"/>
  <c r="R269" i="44" s="1"/>
  <c r="R252" i="44"/>
  <c r="P252" i="44"/>
  <c r="P251" i="44"/>
  <c r="P250" i="44"/>
  <c r="T249" i="44"/>
  <c r="S249" i="44"/>
  <c r="O229" i="44"/>
  <c r="N229" i="44"/>
  <c r="M229" i="44"/>
  <c r="L229" i="44"/>
  <c r="K229" i="44"/>
  <c r="J229" i="44"/>
  <c r="I229" i="44"/>
  <c r="H229" i="44"/>
  <c r="G229" i="44"/>
  <c r="F229" i="44"/>
  <c r="E229" i="44"/>
  <c r="D229" i="44"/>
  <c r="C229" i="44"/>
  <c r="B229" i="44"/>
  <c r="P228" i="44"/>
  <c r="A228" i="44"/>
  <c r="P227" i="44"/>
  <c r="A227" i="44"/>
  <c r="P226" i="44"/>
  <c r="A226" i="44"/>
  <c r="P225" i="44"/>
  <c r="A225" i="44"/>
  <c r="P224" i="44"/>
  <c r="A224" i="44"/>
  <c r="P223" i="44"/>
  <c r="A223" i="44"/>
  <c r="P222" i="44"/>
  <c r="A222" i="44"/>
  <c r="P221" i="44"/>
  <c r="A221" i="44"/>
  <c r="P220" i="44"/>
  <c r="A220" i="44"/>
  <c r="P219" i="44"/>
  <c r="A219" i="44"/>
  <c r="P218" i="44"/>
  <c r="A218" i="44"/>
  <c r="P217" i="44"/>
  <c r="O213" i="44"/>
  <c r="N213" i="44"/>
  <c r="M213" i="44"/>
  <c r="L213" i="44"/>
  <c r="K213" i="44"/>
  <c r="J213" i="44"/>
  <c r="I213" i="44"/>
  <c r="H213" i="44"/>
  <c r="G213" i="44"/>
  <c r="F213" i="44"/>
  <c r="E213" i="44"/>
  <c r="D213" i="44"/>
  <c r="C213" i="44"/>
  <c r="B213" i="44"/>
  <c r="R212" i="44"/>
  <c r="P212" i="44"/>
  <c r="R228" i="44" s="1"/>
  <c r="P211" i="44"/>
  <c r="R227" i="44" s="1"/>
  <c r="P210" i="44"/>
  <c r="R226" i="44" s="1"/>
  <c r="P209" i="44"/>
  <c r="R225" i="44" s="1"/>
  <c r="P208" i="44"/>
  <c r="R224" i="44" s="1"/>
  <c r="R207" i="44"/>
  <c r="P207" i="44"/>
  <c r="R223" i="44" s="1"/>
  <c r="P206" i="44"/>
  <c r="P205" i="44"/>
  <c r="R221" i="44" s="1"/>
  <c r="P204" i="44"/>
  <c r="R220" i="44" s="1"/>
  <c r="R203" i="44"/>
  <c r="P203" i="44"/>
  <c r="P202" i="44"/>
  <c r="R218" i="44" s="1"/>
  <c r="P201" i="44"/>
  <c r="R217" i="44" s="1"/>
  <c r="T200" i="44"/>
  <c r="S200" i="44"/>
  <c r="O180" i="44"/>
  <c r="N180" i="44"/>
  <c r="M180" i="44"/>
  <c r="L180" i="44"/>
  <c r="K180" i="44"/>
  <c r="J180" i="44"/>
  <c r="I180" i="44"/>
  <c r="H180" i="44"/>
  <c r="G180" i="44"/>
  <c r="F180" i="44"/>
  <c r="E180" i="44"/>
  <c r="D180" i="44"/>
  <c r="C180" i="44"/>
  <c r="B180" i="44"/>
  <c r="P179" i="44"/>
  <c r="A179" i="44"/>
  <c r="P178" i="44"/>
  <c r="A178" i="44"/>
  <c r="P177" i="44"/>
  <c r="A177" i="44"/>
  <c r="P176" i="44"/>
  <c r="A176" i="44"/>
  <c r="R175" i="44"/>
  <c r="P175" i="44"/>
  <c r="A175" i="44"/>
  <c r="P174" i="44"/>
  <c r="R174" i="44" s="1"/>
  <c r="A174" i="44"/>
  <c r="P173" i="44"/>
  <c r="A173" i="44"/>
  <c r="P172" i="44"/>
  <c r="A172" i="44"/>
  <c r="P171" i="44"/>
  <c r="A171" i="44"/>
  <c r="P170" i="44"/>
  <c r="A170" i="44"/>
  <c r="R169" i="44"/>
  <c r="P169" i="44"/>
  <c r="A169" i="44"/>
  <c r="P168" i="44"/>
  <c r="O164" i="44"/>
  <c r="N164" i="44"/>
  <c r="M164" i="44"/>
  <c r="L164" i="44"/>
  <c r="K164" i="44"/>
  <c r="J164" i="44"/>
  <c r="I164" i="44"/>
  <c r="H164" i="44"/>
  <c r="G164" i="44"/>
  <c r="F164" i="44"/>
  <c r="E164" i="44"/>
  <c r="D164" i="44"/>
  <c r="C164" i="44"/>
  <c r="B164" i="44"/>
  <c r="R163" i="44"/>
  <c r="P163" i="44"/>
  <c r="R179" i="44" s="1"/>
  <c r="P162" i="44"/>
  <c r="R178" i="44" s="1"/>
  <c r="P161" i="44"/>
  <c r="R177" i="44" s="1"/>
  <c r="P160" i="44"/>
  <c r="P159" i="44"/>
  <c r="R158" i="44"/>
  <c r="P158" i="44"/>
  <c r="P157" i="44"/>
  <c r="R173" i="44" s="1"/>
  <c r="P156" i="44"/>
  <c r="R172" i="44" s="1"/>
  <c r="P155" i="44"/>
  <c r="R154" i="44"/>
  <c r="P154" i="44"/>
  <c r="R170" i="44" s="1"/>
  <c r="P153" i="44"/>
  <c r="P152" i="44"/>
  <c r="T151" i="44"/>
  <c r="S151" i="44"/>
  <c r="O131" i="44"/>
  <c r="N131" i="44"/>
  <c r="M131" i="44"/>
  <c r="L131" i="44"/>
  <c r="K131" i="44"/>
  <c r="J131" i="44"/>
  <c r="I131" i="44"/>
  <c r="H131" i="44"/>
  <c r="G131" i="44"/>
  <c r="F131" i="44"/>
  <c r="E131" i="44"/>
  <c r="D131" i="44"/>
  <c r="C131" i="44"/>
  <c r="B131" i="44"/>
  <c r="P130" i="44"/>
  <c r="A130" i="44"/>
  <c r="P129" i="44"/>
  <c r="A129" i="44"/>
  <c r="P128" i="44"/>
  <c r="A128" i="44"/>
  <c r="R127" i="44"/>
  <c r="P127" i="44"/>
  <c r="A127" i="44"/>
  <c r="P126" i="44"/>
  <c r="A126" i="44"/>
  <c r="P125" i="44"/>
  <c r="A125" i="44"/>
  <c r="P124" i="44"/>
  <c r="A124" i="44"/>
  <c r="P123" i="44"/>
  <c r="R123" i="44" s="1"/>
  <c r="A123" i="44"/>
  <c r="P122" i="44"/>
  <c r="A122" i="44"/>
  <c r="P121" i="44"/>
  <c r="A121" i="44"/>
  <c r="P120" i="44"/>
  <c r="A120" i="44"/>
  <c r="P119" i="44"/>
  <c r="O115" i="44"/>
  <c r="N115" i="44"/>
  <c r="M115" i="44"/>
  <c r="L115" i="44"/>
  <c r="K115" i="44"/>
  <c r="J115" i="44"/>
  <c r="I115" i="44"/>
  <c r="H115" i="44"/>
  <c r="G115" i="44"/>
  <c r="F115" i="44"/>
  <c r="E115" i="44"/>
  <c r="D115" i="44"/>
  <c r="C115" i="44"/>
  <c r="B115" i="44"/>
  <c r="R114" i="44"/>
  <c r="P114" i="44"/>
  <c r="R130" i="44" s="1"/>
  <c r="P113" i="44"/>
  <c r="R129" i="44" s="1"/>
  <c r="P112" i="44"/>
  <c r="R128" i="44" s="1"/>
  <c r="P111" i="44"/>
  <c r="P110" i="44"/>
  <c r="R109" i="44"/>
  <c r="P109" i="44"/>
  <c r="R125" i="44" s="1"/>
  <c r="P108" i="44"/>
  <c r="R124" i="44" s="1"/>
  <c r="P107" i="44"/>
  <c r="P106" i="44"/>
  <c r="R122" i="44" s="1"/>
  <c r="R105" i="44"/>
  <c r="P105" i="44"/>
  <c r="R121" i="44" s="1"/>
  <c r="P104" i="44"/>
  <c r="P103" i="44"/>
  <c r="R119" i="44" s="1"/>
  <c r="T102" i="44"/>
  <c r="S102" i="44"/>
  <c r="O82" i="44"/>
  <c r="N82" i="44"/>
  <c r="M82" i="44"/>
  <c r="L82" i="44"/>
  <c r="K82" i="44"/>
  <c r="J82" i="44"/>
  <c r="I82" i="44"/>
  <c r="H82" i="44"/>
  <c r="G82" i="44"/>
  <c r="F82" i="44"/>
  <c r="E82" i="44"/>
  <c r="D82" i="44"/>
  <c r="C82" i="44"/>
  <c r="B82" i="44"/>
  <c r="P81" i="44"/>
  <c r="A81" i="44"/>
  <c r="P80" i="44"/>
  <c r="A80" i="44"/>
  <c r="P79" i="44"/>
  <c r="R79" i="44" s="1"/>
  <c r="S79" i="44" s="1"/>
  <c r="A79" i="44"/>
  <c r="P78" i="44"/>
  <c r="A78" i="44"/>
  <c r="R77" i="44"/>
  <c r="P77" i="44"/>
  <c r="A77" i="44"/>
  <c r="P76" i="44"/>
  <c r="A76" i="44"/>
  <c r="P75" i="44"/>
  <c r="A75" i="44"/>
  <c r="P74" i="44"/>
  <c r="R74" i="44" s="1"/>
  <c r="A74" i="44"/>
  <c r="P73" i="44"/>
  <c r="A73" i="44"/>
  <c r="P72" i="44"/>
  <c r="A72" i="44"/>
  <c r="P71" i="44"/>
  <c r="A71" i="44"/>
  <c r="P70" i="44"/>
  <c r="O66" i="44"/>
  <c r="N66" i="44"/>
  <c r="M66" i="44"/>
  <c r="L66" i="44"/>
  <c r="K66" i="44"/>
  <c r="J66" i="44"/>
  <c r="I66" i="44"/>
  <c r="H66" i="44"/>
  <c r="G66" i="44"/>
  <c r="F66" i="44"/>
  <c r="E66" i="44"/>
  <c r="D66" i="44"/>
  <c r="C66" i="44"/>
  <c r="B66" i="44"/>
  <c r="R65" i="44"/>
  <c r="P65" i="44"/>
  <c r="R81" i="44" s="1"/>
  <c r="S81" i="44" s="1"/>
  <c r="P64" i="44"/>
  <c r="R80" i="44" s="1"/>
  <c r="P63" i="44"/>
  <c r="P62" i="44"/>
  <c r="R78" i="44" s="1"/>
  <c r="P61" i="44"/>
  <c r="R60" i="44"/>
  <c r="P60" i="44"/>
  <c r="R76" i="44" s="1"/>
  <c r="P59" i="44"/>
  <c r="P58" i="44"/>
  <c r="P57" i="44"/>
  <c r="R73" i="44" s="1"/>
  <c r="R56" i="44"/>
  <c r="P56" i="44"/>
  <c r="R72" i="44" s="1"/>
  <c r="P55" i="44"/>
  <c r="R71" i="44" s="1"/>
  <c r="P54" i="44"/>
  <c r="R70" i="44" s="1"/>
  <c r="T53" i="44"/>
  <c r="S53" i="44"/>
  <c r="O33" i="44"/>
  <c r="N33" i="44"/>
  <c r="M33" i="44"/>
  <c r="L33" i="44"/>
  <c r="K33" i="44"/>
  <c r="J33" i="44"/>
  <c r="I33" i="44"/>
  <c r="H33" i="44"/>
  <c r="G33" i="44"/>
  <c r="F33" i="44"/>
  <c r="E33" i="44"/>
  <c r="D33" i="44"/>
  <c r="C33" i="44"/>
  <c r="B33" i="44"/>
  <c r="P32" i="44"/>
  <c r="A32" i="44"/>
  <c r="P31" i="44"/>
  <c r="R31" i="44" s="1"/>
  <c r="S31" i="44" s="1"/>
  <c r="A31" i="44"/>
  <c r="P30" i="44"/>
  <c r="R30" i="44" s="1"/>
  <c r="S30" i="44" s="1"/>
  <c r="A30" i="44"/>
  <c r="P29" i="44"/>
  <c r="A29" i="44"/>
  <c r="R28" i="44"/>
  <c r="S28" i="44" s="1"/>
  <c r="P28" i="44"/>
  <c r="A28" i="44"/>
  <c r="P27" i="44"/>
  <c r="A27" i="44"/>
  <c r="P26" i="44"/>
  <c r="A26" i="44"/>
  <c r="P25" i="44"/>
  <c r="R25" i="44" s="1"/>
  <c r="S25" i="44" s="1"/>
  <c r="A25" i="44"/>
  <c r="P24" i="44"/>
  <c r="A24" i="44"/>
  <c r="P23" i="44"/>
  <c r="A23" i="44"/>
  <c r="P22" i="44"/>
  <c r="R22" i="44" s="1"/>
  <c r="S22" i="44" s="1"/>
  <c r="A22" i="44"/>
  <c r="P21" i="44"/>
  <c r="O17" i="44"/>
  <c r="N17" i="44"/>
  <c r="M17" i="44"/>
  <c r="L17" i="44"/>
  <c r="K17" i="44"/>
  <c r="J17" i="44"/>
  <c r="I17" i="44"/>
  <c r="H17" i="44"/>
  <c r="G17" i="44"/>
  <c r="F17" i="44"/>
  <c r="E17" i="44"/>
  <c r="D17" i="44"/>
  <c r="C17" i="44"/>
  <c r="B17" i="44"/>
  <c r="P16" i="44"/>
  <c r="R32" i="44" s="1"/>
  <c r="S32" i="44" s="1"/>
  <c r="P15" i="44"/>
  <c r="P14" i="44"/>
  <c r="P13" i="44"/>
  <c r="R29" i="44" s="1"/>
  <c r="S29" i="44" s="1"/>
  <c r="P12" i="44"/>
  <c r="P11" i="44"/>
  <c r="P10" i="44"/>
  <c r="R26" i="44" s="1"/>
  <c r="S26" i="44" s="1"/>
  <c r="P9" i="44"/>
  <c r="P8" i="44"/>
  <c r="P7" i="44"/>
  <c r="R23" i="44" s="1"/>
  <c r="S23" i="44" s="1"/>
  <c r="P6" i="44"/>
  <c r="P5" i="44"/>
  <c r="O4" i="44"/>
  <c r="K4" i="44"/>
  <c r="J4" i="44"/>
  <c r="I4" i="44"/>
  <c r="H4" i="44"/>
  <c r="G4" i="44"/>
  <c r="C4" i="44"/>
  <c r="T3" i="44"/>
  <c r="S3" i="44"/>
  <c r="E3" i="44"/>
  <c r="D19" i="44" s="1"/>
  <c r="C20" i="44" s="1"/>
  <c r="E3" i="21"/>
  <c r="D19" i="21" s="1"/>
  <c r="E19" i="21" s="1"/>
  <c r="D52" i="21" s="1"/>
  <c r="E52" i="21" s="1"/>
  <c r="D68" i="21" s="1"/>
  <c r="E68" i="21" s="1"/>
  <c r="D101" i="21" s="1"/>
  <c r="E101" i="21" s="1"/>
  <c r="D117" i="21" s="1"/>
  <c r="E117" i="21" s="1"/>
  <c r="D150" i="21" s="1"/>
  <c r="E150" i="21" s="1"/>
  <c r="D166" i="21" s="1"/>
  <c r="E166" i="21" s="1"/>
  <c r="D199" i="21" s="1"/>
  <c r="E199" i="21" s="1"/>
  <c r="D215" i="21" s="1"/>
  <c r="E215" i="21" s="1"/>
  <c r="D248" i="21" s="1"/>
  <c r="E248" i="21" s="1"/>
  <c r="D264" i="21" s="1"/>
  <c r="E264" i="21" s="1"/>
  <c r="D297" i="21" s="1"/>
  <c r="E297" i="21" s="1"/>
  <c r="D313" i="21" s="1"/>
  <c r="E313" i="21" s="1"/>
  <c r="D346" i="21" s="1"/>
  <c r="E346" i="21" s="1"/>
  <c r="D362" i="21" s="1"/>
  <c r="E362" i="21" s="1"/>
  <c r="D395" i="21" s="1"/>
  <c r="E395" i="21" s="1"/>
  <c r="D411" i="21" s="1"/>
  <c r="E411" i="21" s="1"/>
  <c r="D444" i="21" s="1"/>
  <c r="E444" i="21" s="1"/>
  <c r="D460" i="21" s="1"/>
  <c r="E460" i="21" s="1"/>
  <c r="D493" i="21" s="1"/>
  <c r="E493" i="21" s="1"/>
  <c r="D509" i="21" s="1"/>
  <c r="E509" i="21" s="1"/>
  <c r="D542" i="21" s="1"/>
  <c r="E542" i="21" s="1"/>
  <c r="D558" i="21" s="1"/>
  <c r="E558" i="21" s="1"/>
  <c r="D591" i="21" s="1"/>
  <c r="E591" i="21" s="1"/>
  <c r="D607" i="21" s="1"/>
  <c r="E607" i="21" s="1"/>
  <c r="D4" i="44" l="1"/>
  <c r="E4" i="44"/>
  <c r="F4" i="44"/>
  <c r="L4" i="44"/>
  <c r="M4" i="44"/>
  <c r="B4" i="44"/>
  <c r="B20" i="45"/>
  <c r="C20" i="45"/>
  <c r="E20" i="45"/>
  <c r="O20" i="45"/>
  <c r="J20" i="44"/>
  <c r="D20" i="44"/>
  <c r="I20" i="44"/>
  <c r="S72" i="47"/>
  <c r="L20" i="46"/>
  <c r="M20" i="46"/>
  <c r="J20" i="46"/>
  <c r="I20" i="46"/>
  <c r="F20" i="46"/>
  <c r="C20" i="46"/>
  <c r="B20" i="46"/>
  <c r="S73" i="44"/>
  <c r="S122" i="44" s="1"/>
  <c r="S171" i="44" s="1"/>
  <c r="S220" i="44" s="1"/>
  <c r="S269" i="44" s="1"/>
  <c r="S318" i="44" s="1"/>
  <c r="S367" i="44" s="1"/>
  <c r="S416" i="44" s="1"/>
  <c r="S465" i="44" s="1"/>
  <c r="S514" i="44" s="1"/>
  <c r="S563" i="44" s="1"/>
  <c r="S612" i="44" s="1"/>
  <c r="P131" i="45"/>
  <c r="R27" i="44"/>
  <c r="S27" i="44" s="1"/>
  <c r="S76" i="44" s="1"/>
  <c r="S125" i="44" s="1"/>
  <c r="S174" i="44" s="1"/>
  <c r="S223" i="44" s="1"/>
  <c r="S272" i="44" s="1"/>
  <c r="S321" i="44" s="1"/>
  <c r="S370" i="44" s="1"/>
  <c r="S419" i="44" s="1"/>
  <c r="S468" i="44" s="1"/>
  <c r="S517" i="44" s="1"/>
  <c r="S566" i="44" s="1"/>
  <c r="S615" i="44" s="1"/>
  <c r="P67" i="44"/>
  <c r="P82" i="44"/>
  <c r="R465" i="44"/>
  <c r="P459" i="44"/>
  <c r="R611" i="44"/>
  <c r="J20" i="45"/>
  <c r="R70" i="45"/>
  <c r="R80" i="45"/>
  <c r="S80" i="45" s="1"/>
  <c r="R513" i="45"/>
  <c r="R317" i="46"/>
  <c r="P360" i="46"/>
  <c r="R466" i="46"/>
  <c r="P508" i="46"/>
  <c r="J20" i="47"/>
  <c r="R275" i="47"/>
  <c r="R569" i="47"/>
  <c r="R617" i="47"/>
  <c r="P376" i="46"/>
  <c r="P606" i="46"/>
  <c r="P34" i="44"/>
  <c r="P213" i="44"/>
  <c r="P425" i="44"/>
  <c r="P572" i="44"/>
  <c r="P605" i="44"/>
  <c r="M20" i="45"/>
  <c r="P263" i="45"/>
  <c r="R369" i="45"/>
  <c r="R413" i="45"/>
  <c r="P426" i="45"/>
  <c r="R24" i="46"/>
  <c r="S24" i="46" s="1"/>
  <c r="R70" i="46"/>
  <c r="R120" i="46"/>
  <c r="R172" i="46"/>
  <c r="R226" i="46"/>
  <c r="M20" i="47"/>
  <c r="R168" i="47"/>
  <c r="P181" i="47"/>
  <c r="R413" i="47"/>
  <c r="R423" i="47"/>
  <c r="R416" i="47"/>
  <c r="R560" i="47"/>
  <c r="R570" i="47"/>
  <c r="R618" i="47"/>
  <c r="P409" i="44"/>
  <c r="R425" i="44" s="1"/>
  <c r="R174" i="46"/>
  <c r="R273" i="46"/>
  <c r="R126" i="44"/>
  <c r="S126" i="44" s="1"/>
  <c r="S175" i="44" s="1"/>
  <c r="S224" i="44" s="1"/>
  <c r="S273" i="44" s="1"/>
  <c r="S322" i="44" s="1"/>
  <c r="S371" i="44" s="1"/>
  <c r="S420" i="44" s="1"/>
  <c r="S469" i="44" s="1"/>
  <c r="S518" i="44" s="1"/>
  <c r="S567" i="44" s="1"/>
  <c r="S616" i="44" s="1"/>
  <c r="R323" i="44"/>
  <c r="P606" i="44"/>
  <c r="N20" i="45"/>
  <c r="R25" i="45"/>
  <c r="S25" i="45" s="1"/>
  <c r="S72" i="45"/>
  <c r="P328" i="45"/>
  <c r="R560" i="45"/>
  <c r="R81" i="46"/>
  <c r="R178" i="46"/>
  <c r="R21" i="47"/>
  <c r="S21" i="47" s="1"/>
  <c r="S33" i="47" s="1"/>
  <c r="P66" i="47"/>
  <c r="R82" i="47" s="1"/>
  <c r="S82" i="47" s="1"/>
  <c r="R119" i="47"/>
  <c r="R226" i="47"/>
  <c r="P312" i="47"/>
  <c r="R462" i="47"/>
  <c r="R511" i="47"/>
  <c r="R563" i="47"/>
  <c r="R609" i="47"/>
  <c r="P622" i="45"/>
  <c r="R25" i="46"/>
  <c r="S25" i="46" s="1"/>
  <c r="R30" i="46"/>
  <c r="S30" i="46" s="1"/>
  <c r="P213" i="46"/>
  <c r="P311" i="46"/>
  <c r="P327" i="46"/>
  <c r="R569" i="46"/>
  <c r="R618" i="46"/>
  <c r="R130" i="47"/>
  <c r="S130" i="47" s="1"/>
  <c r="R217" i="47"/>
  <c r="R320" i="47"/>
  <c r="P361" i="47"/>
  <c r="R522" i="47"/>
  <c r="P17" i="45"/>
  <c r="R24" i="44"/>
  <c r="S24" i="44" s="1"/>
  <c r="P214" i="44"/>
  <c r="P426" i="44"/>
  <c r="P507" i="44"/>
  <c r="R523" i="44" s="1"/>
  <c r="R614" i="44"/>
  <c r="R173" i="45"/>
  <c r="R470" i="45"/>
  <c r="P508" i="45"/>
  <c r="R617" i="45"/>
  <c r="P164" i="46"/>
  <c r="P214" i="46"/>
  <c r="P361" i="46"/>
  <c r="R560" i="46"/>
  <c r="R570" i="46"/>
  <c r="R563" i="46"/>
  <c r="P573" i="46"/>
  <c r="R609" i="46"/>
  <c r="R515" i="47"/>
  <c r="S130" i="44"/>
  <c r="P523" i="44"/>
  <c r="R225" i="45"/>
  <c r="R176" i="44"/>
  <c r="P621" i="44"/>
  <c r="E19" i="45"/>
  <c r="D52" i="45" s="1"/>
  <c r="N53" i="45" s="1"/>
  <c r="S129" i="45"/>
  <c r="S178" i="45" s="1"/>
  <c r="S227" i="45" s="1"/>
  <c r="S276" i="45" s="1"/>
  <c r="S325" i="45" s="1"/>
  <c r="S374" i="45" s="1"/>
  <c r="S423" i="45" s="1"/>
  <c r="S472" i="45" s="1"/>
  <c r="S521" i="45" s="1"/>
  <c r="S570" i="45" s="1"/>
  <c r="S619" i="45" s="1"/>
  <c r="P132" i="45"/>
  <c r="P410" i="45"/>
  <c r="P475" i="45"/>
  <c r="P556" i="45"/>
  <c r="R31" i="46"/>
  <c r="S31" i="46" s="1"/>
  <c r="S80" i="46" s="1"/>
  <c r="S129" i="46" s="1"/>
  <c r="S73" i="46"/>
  <c r="S122" i="46" s="1"/>
  <c r="P377" i="46"/>
  <c r="R470" i="46"/>
  <c r="R76" i="47"/>
  <c r="S76" i="47" s="1"/>
  <c r="S71" i="47"/>
  <c r="P507" i="47"/>
  <c r="R523" i="47" s="1"/>
  <c r="P475" i="44"/>
  <c r="P132" i="44"/>
  <c r="P312" i="44"/>
  <c r="P622" i="44"/>
  <c r="P377" i="45"/>
  <c r="R76" i="46"/>
  <c r="P17" i="47"/>
  <c r="P18" i="47"/>
  <c r="R419" i="47"/>
  <c r="R516" i="47"/>
  <c r="P572" i="47"/>
  <c r="P311" i="44"/>
  <c r="R327" i="44" s="1"/>
  <c r="P181" i="46"/>
  <c r="R364" i="44"/>
  <c r="R374" i="44"/>
  <c r="R27" i="45"/>
  <c r="S27" i="45" s="1"/>
  <c r="S76" i="45" s="1"/>
  <c r="S125" i="45" s="1"/>
  <c r="S174" i="45" s="1"/>
  <c r="S223" i="45" s="1"/>
  <c r="S272" i="45" s="1"/>
  <c r="S321" i="45" s="1"/>
  <c r="S370" i="45" s="1"/>
  <c r="S419" i="45" s="1"/>
  <c r="S468" i="45" s="1"/>
  <c r="S517" i="45" s="1"/>
  <c r="S566" i="45" s="1"/>
  <c r="S615" i="45" s="1"/>
  <c r="G20" i="45"/>
  <c r="P33" i="45"/>
  <c r="R276" i="45"/>
  <c r="R320" i="45"/>
  <c r="R366" i="45"/>
  <c r="P524" i="45"/>
  <c r="P572" i="45"/>
  <c r="R32" i="46"/>
  <c r="S32" i="46" s="1"/>
  <c r="R22" i="46"/>
  <c r="S22" i="46" s="1"/>
  <c r="R464" i="46"/>
  <c r="R564" i="46"/>
  <c r="R613" i="46"/>
  <c r="P605" i="46"/>
  <c r="E19" i="47"/>
  <c r="D52" i="47" s="1"/>
  <c r="K53" i="47" s="1"/>
  <c r="R24" i="47"/>
  <c r="S24" i="47" s="1"/>
  <c r="R29" i="47"/>
  <c r="S29" i="47" s="1"/>
  <c r="S78" i="47" s="1"/>
  <c r="S127" i="47" s="1"/>
  <c r="S176" i="47" s="1"/>
  <c r="S225" i="47" s="1"/>
  <c r="S274" i="47" s="1"/>
  <c r="S323" i="47" s="1"/>
  <c r="S372" i="47" s="1"/>
  <c r="S421" i="47" s="1"/>
  <c r="S470" i="47" s="1"/>
  <c r="S519" i="47" s="1"/>
  <c r="S568" i="47" s="1"/>
  <c r="S617" i="47" s="1"/>
  <c r="P34" i="47"/>
  <c r="R125" i="47"/>
  <c r="S125" i="47" s="1"/>
  <c r="S174" i="47" s="1"/>
  <c r="R371" i="47"/>
  <c r="P410" i="47"/>
  <c r="R468" i="47"/>
  <c r="R512" i="47"/>
  <c r="R566" i="47"/>
  <c r="P312" i="45"/>
  <c r="P621" i="47"/>
  <c r="R464" i="44"/>
  <c r="R563" i="44"/>
  <c r="R609" i="44"/>
  <c r="H20" i="45"/>
  <c r="R78" i="45"/>
  <c r="S78" i="45" s="1"/>
  <c r="S127" i="45" s="1"/>
  <c r="S176" i="45" s="1"/>
  <c r="S225" i="45" s="1"/>
  <c r="S274" i="45" s="1"/>
  <c r="S323" i="45" s="1"/>
  <c r="S372" i="45" s="1"/>
  <c r="S421" i="45" s="1"/>
  <c r="S470" i="45" s="1"/>
  <c r="S519" i="45" s="1"/>
  <c r="S568" i="45" s="1"/>
  <c r="S617" i="45" s="1"/>
  <c r="R178" i="45"/>
  <c r="P279" i="45"/>
  <c r="P360" i="45"/>
  <c r="R376" i="45" s="1"/>
  <c r="R465" i="45"/>
  <c r="P459" i="45"/>
  <c r="R511" i="45"/>
  <c r="R612" i="45"/>
  <c r="P17" i="46"/>
  <c r="P18" i="46"/>
  <c r="P279" i="46"/>
  <c r="D20" i="47"/>
  <c r="R223" i="47"/>
  <c r="S223" i="47" s="1"/>
  <c r="S272" i="47" s="1"/>
  <c r="S321" i="47" s="1"/>
  <c r="S370" i="47" s="1"/>
  <c r="S419" i="47" s="1"/>
  <c r="S468" i="47" s="1"/>
  <c r="S517" i="47" s="1"/>
  <c r="S566" i="47" s="1"/>
  <c r="S615" i="47" s="1"/>
  <c r="P229" i="47"/>
  <c r="R315" i="47"/>
  <c r="P377" i="47"/>
  <c r="P426" i="47"/>
  <c r="P573" i="47"/>
  <c r="P622" i="47"/>
  <c r="R327" i="45"/>
  <c r="P328" i="47"/>
  <c r="R171" i="44"/>
  <c r="P165" i="44"/>
  <c r="R268" i="44"/>
  <c r="R366" i="44"/>
  <c r="P458" i="44"/>
  <c r="R474" i="44" s="1"/>
  <c r="R620" i="44"/>
  <c r="P621" i="45"/>
  <c r="R23" i="46"/>
  <c r="S23" i="46" s="1"/>
  <c r="P132" i="46"/>
  <c r="R218" i="46"/>
  <c r="R267" i="46"/>
  <c r="R366" i="46"/>
  <c r="R368" i="46"/>
  <c r="R416" i="46"/>
  <c r="R465" i="46"/>
  <c r="R566" i="46"/>
  <c r="G20" i="47"/>
  <c r="P180" i="47"/>
  <c r="P263" i="47"/>
  <c r="R316" i="47"/>
  <c r="R326" i="47"/>
  <c r="R364" i="47"/>
  <c r="R374" i="47"/>
  <c r="P524" i="47"/>
  <c r="S120" i="47"/>
  <c r="M53" i="47"/>
  <c r="E52" i="47"/>
  <c r="D68" i="47" s="1"/>
  <c r="L53" i="47"/>
  <c r="S75" i="47"/>
  <c r="S179" i="47"/>
  <c r="S228" i="47" s="1"/>
  <c r="S277" i="47" s="1"/>
  <c r="S80" i="47"/>
  <c r="S129" i="47" s="1"/>
  <c r="P83" i="47"/>
  <c r="S122" i="47"/>
  <c r="S171" i="47" s="1"/>
  <c r="P116" i="47"/>
  <c r="S123" i="47"/>
  <c r="S172" i="47" s="1"/>
  <c r="S221" i="47" s="1"/>
  <c r="S270" i="47" s="1"/>
  <c r="S319" i="47" s="1"/>
  <c r="S368" i="47" s="1"/>
  <c r="S417" i="47" s="1"/>
  <c r="S466" i="47" s="1"/>
  <c r="S515" i="47" s="1"/>
  <c r="S564" i="47" s="1"/>
  <c r="S613" i="47" s="1"/>
  <c r="C53" i="47"/>
  <c r="P131" i="47"/>
  <c r="B20" i="47"/>
  <c r="H20" i="47"/>
  <c r="N20" i="47"/>
  <c r="P33" i="47"/>
  <c r="R121" i="47"/>
  <c r="S121" i="47" s="1"/>
  <c r="S170" i="47" s="1"/>
  <c r="S219" i="47" s="1"/>
  <c r="S268" i="47" s="1"/>
  <c r="S317" i="47" s="1"/>
  <c r="S366" i="47" s="1"/>
  <c r="S415" i="47" s="1"/>
  <c r="S464" i="47" s="1"/>
  <c r="S513" i="47" s="1"/>
  <c r="S562" i="47" s="1"/>
  <c r="S611" i="47" s="1"/>
  <c r="P132" i="47"/>
  <c r="R178" i="47"/>
  <c r="R220" i="47"/>
  <c r="P278" i="47"/>
  <c r="P279" i="47"/>
  <c r="P557" i="47"/>
  <c r="C20" i="47"/>
  <c r="I20" i="47"/>
  <c r="O20" i="47"/>
  <c r="P67" i="47"/>
  <c r="R169" i="47"/>
  <c r="S169" i="47" s="1"/>
  <c r="S218" i="47" s="1"/>
  <c r="S267" i="47" s="1"/>
  <c r="S316" i="47" s="1"/>
  <c r="S365" i="47" s="1"/>
  <c r="S414" i="47" s="1"/>
  <c r="S463" i="47" s="1"/>
  <c r="S512" i="47" s="1"/>
  <c r="S561" i="47" s="1"/>
  <c r="S610" i="47" s="1"/>
  <c r="P213" i="47"/>
  <c r="R229" i="47" s="1"/>
  <c r="P230" i="47"/>
  <c r="P262" i="47"/>
  <c r="P311" i="47"/>
  <c r="P327" i="47"/>
  <c r="P474" i="47"/>
  <c r="P475" i="47"/>
  <c r="S73" i="47"/>
  <c r="P409" i="47"/>
  <c r="P425" i="47"/>
  <c r="E20" i="47"/>
  <c r="K20" i="47"/>
  <c r="S79" i="47"/>
  <c r="S128" i="47" s="1"/>
  <c r="S177" i="47" s="1"/>
  <c r="S226" i="47" s="1"/>
  <c r="S275" i="47" s="1"/>
  <c r="S324" i="47" s="1"/>
  <c r="S373" i="47" s="1"/>
  <c r="S422" i="47" s="1"/>
  <c r="S471" i="47" s="1"/>
  <c r="S520" i="47" s="1"/>
  <c r="S569" i="47" s="1"/>
  <c r="S618" i="47" s="1"/>
  <c r="P82" i="47"/>
  <c r="P115" i="47"/>
  <c r="R175" i="47"/>
  <c r="S175" i="47" s="1"/>
  <c r="S224" i="47" s="1"/>
  <c r="S273" i="47" s="1"/>
  <c r="S322" i="47" s="1"/>
  <c r="S371" i="47" s="1"/>
  <c r="S420" i="47" s="1"/>
  <c r="S469" i="47" s="1"/>
  <c r="S518" i="47" s="1"/>
  <c r="S567" i="47" s="1"/>
  <c r="S616" i="47" s="1"/>
  <c r="P164" i="47"/>
  <c r="P606" i="47"/>
  <c r="P605" i="47"/>
  <c r="R621" i="47" s="1"/>
  <c r="F20" i="47"/>
  <c r="S124" i="47"/>
  <c r="S173" i="47" s="1"/>
  <c r="S222" i="47" s="1"/>
  <c r="S271" i="47" s="1"/>
  <c r="S320" i="47" s="1"/>
  <c r="S369" i="47" s="1"/>
  <c r="S418" i="47" s="1"/>
  <c r="S467" i="47" s="1"/>
  <c r="S516" i="47" s="1"/>
  <c r="S565" i="47" s="1"/>
  <c r="S614" i="47" s="1"/>
  <c r="P508" i="47"/>
  <c r="P360" i="47"/>
  <c r="R376" i="47" s="1"/>
  <c r="R521" i="47"/>
  <c r="P458" i="47"/>
  <c r="P556" i="47"/>
  <c r="R572" i="47" s="1"/>
  <c r="S78" i="46"/>
  <c r="P67" i="46"/>
  <c r="P459" i="46"/>
  <c r="P458" i="46"/>
  <c r="R474" i="46" s="1"/>
  <c r="S74" i="46"/>
  <c r="S79" i="46"/>
  <c r="S128" i="46" s="1"/>
  <c r="S177" i="46" s="1"/>
  <c r="S226" i="46" s="1"/>
  <c r="S275" i="46" s="1"/>
  <c r="S324" i="46" s="1"/>
  <c r="S373" i="46" s="1"/>
  <c r="S422" i="46" s="1"/>
  <c r="S471" i="46" s="1"/>
  <c r="S520" i="46" s="1"/>
  <c r="S569" i="46" s="1"/>
  <c r="S618" i="46" s="1"/>
  <c r="S71" i="46"/>
  <c r="S120" i="46" s="1"/>
  <c r="S169" i="46" s="1"/>
  <c r="S218" i="46" s="1"/>
  <c r="S267" i="46" s="1"/>
  <c r="S316" i="46" s="1"/>
  <c r="S365" i="46" s="1"/>
  <c r="S414" i="46" s="1"/>
  <c r="S463" i="46" s="1"/>
  <c r="S512" i="46" s="1"/>
  <c r="S561" i="46" s="1"/>
  <c r="S610" i="46" s="1"/>
  <c r="P33" i="46"/>
  <c r="R21" i="46"/>
  <c r="R130" i="46"/>
  <c r="S127" i="46"/>
  <c r="S176" i="46" s="1"/>
  <c r="S225" i="46" s="1"/>
  <c r="S274" i="46" s="1"/>
  <c r="S323" i="46" s="1"/>
  <c r="P180" i="46"/>
  <c r="R180" i="46" s="1"/>
  <c r="P410" i="46"/>
  <c r="P409" i="46"/>
  <c r="D20" i="46"/>
  <c r="R75" i="46"/>
  <c r="S75" i="46" s="1"/>
  <c r="S124" i="46" s="1"/>
  <c r="S173" i="46" s="1"/>
  <c r="S222" i="46" s="1"/>
  <c r="S271" i="46" s="1"/>
  <c r="S320" i="46" s="1"/>
  <c r="P165" i="46"/>
  <c r="P523" i="46"/>
  <c r="R27" i="46"/>
  <c r="S27" i="46" s="1"/>
  <c r="S76" i="46" s="1"/>
  <c r="S125" i="46" s="1"/>
  <c r="S174" i="46" s="1"/>
  <c r="S223" i="46" s="1"/>
  <c r="S272" i="46" s="1"/>
  <c r="S321" i="46" s="1"/>
  <c r="S370" i="46" s="1"/>
  <c r="S419" i="46" s="1"/>
  <c r="S81" i="46"/>
  <c r="P83" i="46"/>
  <c r="R126" i="46"/>
  <c r="S126" i="46" s="1"/>
  <c r="S175" i="46" s="1"/>
  <c r="S224" i="46" s="1"/>
  <c r="P116" i="46"/>
  <c r="P115" i="46"/>
  <c r="S171" i="46"/>
  <c r="S220" i="46" s="1"/>
  <c r="S269" i="46" s="1"/>
  <c r="P278" i="46"/>
  <c r="P474" i="46"/>
  <c r="K20" i="46"/>
  <c r="E20" i="46"/>
  <c r="G20" i="46"/>
  <c r="N20" i="46"/>
  <c r="R72" i="46"/>
  <c r="P263" i="46"/>
  <c r="P262" i="46"/>
  <c r="R315" i="46"/>
  <c r="P328" i="46"/>
  <c r="E19" i="46"/>
  <c r="D52" i="46" s="1"/>
  <c r="H20" i="46"/>
  <c r="O20" i="46"/>
  <c r="R123" i="46"/>
  <c r="P131" i="46"/>
  <c r="R168" i="46"/>
  <c r="R219" i="46"/>
  <c r="P229" i="46"/>
  <c r="P230" i="46"/>
  <c r="R276" i="46"/>
  <c r="R372" i="46"/>
  <c r="R462" i="46"/>
  <c r="P475" i="46"/>
  <c r="R513" i="46"/>
  <c r="P524" i="46"/>
  <c r="R612" i="46"/>
  <c r="R417" i="46"/>
  <c r="P425" i="46"/>
  <c r="R468" i="46"/>
  <c r="P507" i="46"/>
  <c r="R523" i="46" s="1"/>
  <c r="R567" i="46"/>
  <c r="P557" i="46"/>
  <c r="P556" i="46"/>
  <c r="R572" i="46" s="1"/>
  <c r="P621" i="46"/>
  <c r="R621" i="46" s="1"/>
  <c r="R318" i="46"/>
  <c r="P312" i="46"/>
  <c r="R369" i="46"/>
  <c r="R423" i="46"/>
  <c r="R519" i="46"/>
  <c r="P622" i="46"/>
  <c r="P572" i="46"/>
  <c r="R615" i="46"/>
  <c r="O53" i="45"/>
  <c r="I53" i="45"/>
  <c r="C53" i="45"/>
  <c r="M53" i="45"/>
  <c r="G53" i="45"/>
  <c r="E52" i="45"/>
  <c r="D68" i="45" s="1"/>
  <c r="K53" i="45"/>
  <c r="E53" i="45"/>
  <c r="D53" i="45"/>
  <c r="B53" i="45"/>
  <c r="L53" i="45"/>
  <c r="J53" i="45"/>
  <c r="H53" i="45"/>
  <c r="S75" i="45"/>
  <c r="S124" i="45" s="1"/>
  <c r="S173" i="45" s="1"/>
  <c r="S222" i="45" s="1"/>
  <c r="S271" i="45" s="1"/>
  <c r="S320" i="45" s="1"/>
  <c r="S369" i="45" s="1"/>
  <c r="S418" i="45" s="1"/>
  <c r="S467" i="45" s="1"/>
  <c r="S516" i="45" s="1"/>
  <c r="S565" i="45" s="1"/>
  <c r="S614" i="45" s="1"/>
  <c r="S73" i="45"/>
  <c r="S122" i="45" s="1"/>
  <c r="S171" i="45" s="1"/>
  <c r="S220" i="45" s="1"/>
  <c r="S269" i="45" s="1"/>
  <c r="S318" i="45" s="1"/>
  <c r="S367" i="45" s="1"/>
  <c r="S416" i="45" s="1"/>
  <c r="S79" i="45"/>
  <c r="S128" i="45" s="1"/>
  <c r="S177" i="45" s="1"/>
  <c r="S226" i="45" s="1"/>
  <c r="S275" i="45" s="1"/>
  <c r="S324" i="45" s="1"/>
  <c r="S373" i="45" s="1"/>
  <c r="S422" i="45" s="1"/>
  <c r="S471" i="45" s="1"/>
  <c r="S520" i="45" s="1"/>
  <c r="S569" i="45" s="1"/>
  <c r="S618" i="45" s="1"/>
  <c r="S170" i="45"/>
  <c r="S219" i="45" s="1"/>
  <c r="S268" i="45" s="1"/>
  <c r="S317" i="45" s="1"/>
  <c r="S366" i="45" s="1"/>
  <c r="S415" i="45" s="1"/>
  <c r="S464" i="45" s="1"/>
  <c r="R28" i="45"/>
  <c r="S28" i="45" s="1"/>
  <c r="P83" i="45"/>
  <c r="S71" i="45"/>
  <c r="S120" i="45" s="1"/>
  <c r="S169" i="45" s="1"/>
  <c r="S218" i="45" s="1"/>
  <c r="S267" i="45" s="1"/>
  <c r="S316" i="45" s="1"/>
  <c r="S365" i="45" s="1"/>
  <c r="S414" i="45" s="1"/>
  <c r="S463" i="45" s="1"/>
  <c r="S512" i="45" s="1"/>
  <c r="S561" i="45" s="1"/>
  <c r="S610" i="45" s="1"/>
  <c r="S77" i="45"/>
  <c r="S126" i="45" s="1"/>
  <c r="S175" i="45" s="1"/>
  <c r="S224" i="45" s="1"/>
  <c r="S273" i="45" s="1"/>
  <c r="S322" i="45" s="1"/>
  <c r="S371" i="45" s="1"/>
  <c r="S420" i="45" s="1"/>
  <c r="S469" i="45" s="1"/>
  <c r="S518" i="45" s="1"/>
  <c r="S567" i="45" s="1"/>
  <c r="S616" i="45" s="1"/>
  <c r="R21" i="45"/>
  <c r="S121" i="45"/>
  <c r="S81" i="45"/>
  <c r="S130" i="45" s="1"/>
  <c r="S179" i="45" s="1"/>
  <c r="S228" i="45" s="1"/>
  <c r="S277" i="45" s="1"/>
  <c r="S326" i="45" s="1"/>
  <c r="S375" i="45" s="1"/>
  <c r="S424" i="45" s="1"/>
  <c r="S473" i="45" s="1"/>
  <c r="S522" i="45" s="1"/>
  <c r="S571" i="45" s="1"/>
  <c r="S620" i="45" s="1"/>
  <c r="L20" i="45"/>
  <c r="F20" i="45"/>
  <c r="D20" i="45"/>
  <c r="K20" i="45"/>
  <c r="S74" i="45"/>
  <c r="S123" i="45" s="1"/>
  <c r="S172" i="45" s="1"/>
  <c r="S221" i="45" s="1"/>
  <c r="S270" i="45" s="1"/>
  <c r="S319" i="45" s="1"/>
  <c r="S368" i="45" s="1"/>
  <c r="S417" i="45" s="1"/>
  <c r="S466" i="45" s="1"/>
  <c r="S515" i="45" s="1"/>
  <c r="S564" i="45" s="1"/>
  <c r="S613" i="45" s="1"/>
  <c r="P115" i="45"/>
  <c r="R131" i="45" s="1"/>
  <c r="P164" i="45"/>
  <c r="R180" i="45" s="1"/>
  <c r="P181" i="45"/>
  <c r="P214" i="45"/>
  <c r="P213" i="45"/>
  <c r="R229" i="45" s="1"/>
  <c r="P34" i="45"/>
  <c r="P66" i="45"/>
  <c r="R82" i="45" s="1"/>
  <c r="P606" i="45"/>
  <c r="P605" i="45"/>
  <c r="R621" i="45" s="1"/>
  <c r="P262" i="45"/>
  <c r="R278" i="45" s="1"/>
  <c r="P507" i="45"/>
  <c r="R523" i="45" s="1"/>
  <c r="P557" i="45"/>
  <c r="P573" i="45"/>
  <c r="P230" i="45"/>
  <c r="P409" i="45"/>
  <c r="R425" i="45" s="1"/>
  <c r="P458" i="45"/>
  <c r="R474" i="45" s="1"/>
  <c r="R21" i="44"/>
  <c r="P33" i="44"/>
  <c r="S72" i="44"/>
  <c r="S121" i="44" s="1"/>
  <c r="S170" i="44" s="1"/>
  <c r="P83" i="44"/>
  <c r="P164" i="44"/>
  <c r="P180" i="44"/>
  <c r="P229" i="44"/>
  <c r="P66" i="44"/>
  <c r="R82" i="44" s="1"/>
  <c r="S77" i="44"/>
  <c r="P131" i="44"/>
  <c r="R120" i="44"/>
  <c r="R168" i="44"/>
  <c r="R222" i="44"/>
  <c r="P17" i="44"/>
  <c r="S71" i="44"/>
  <c r="S176" i="44"/>
  <c r="S225" i="44" s="1"/>
  <c r="S274" i="44" s="1"/>
  <c r="S323" i="44" s="1"/>
  <c r="S372" i="44" s="1"/>
  <c r="S421" i="44" s="1"/>
  <c r="S470" i="44" s="1"/>
  <c r="S519" i="44" s="1"/>
  <c r="S568" i="44" s="1"/>
  <c r="S617" i="44" s="1"/>
  <c r="S78" i="44"/>
  <c r="S127" i="44" s="1"/>
  <c r="S128" i="44"/>
  <c r="S177" i="44" s="1"/>
  <c r="S226" i="44" s="1"/>
  <c r="S275" i="44" s="1"/>
  <c r="S324" i="44" s="1"/>
  <c r="S373" i="44" s="1"/>
  <c r="S422" i="44" s="1"/>
  <c r="S471" i="44" s="1"/>
  <c r="S520" i="44" s="1"/>
  <c r="S569" i="44" s="1"/>
  <c r="S618" i="44" s="1"/>
  <c r="S179" i="44"/>
  <c r="S228" i="44" s="1"/>
  <c r="S277" i="44" s="1"/>
  <c r="S326" i="44" s="1"/>
  <c r="S375" i="44" s="1"/>
  <c r="S424" i="44" s="1"/>
  <c r="S473" i="44" s="1"/>
  <c r="S522" i="44" s="1"/>
  <c r="S571" i="44" s="1"/>
  <c r="S620" i="44" s="1"/>
  <c r="P116" i="44"/>
  <c r="P115" i="44"/>
  <c r="R131" i="44" s="1"/>
  <c r="R219" i="44"/>
  <c r="P181" i="44"/>
  <c r="P262" i="44"/>
  <c r="R278" i="44" s="1"/>
  <c r="N20" i="44"/>
  <c r="H20" i="44"/>
  <c r="B20" i="44"/>
  <c r="E19" i="44"/>
  <c r="D52" i="44" s="1"/>
  <c r="M20" i="44"/>
  <c r="G20" i="44"/>
  <c r="L20" i="44"/>
  <c r="F20" i="44"/>
  <c r="K20" i="44"/>
  <c r="E20" i="44"/>
  <c r="P18" i="44"/>
  <c r="O20" i="44"/>
  <c r="R75" i="44"/>
  <c r="S75" i="44" s="1"/>
  <c r="S124" i="44" s="1"/>
  <c r="S173" i="44" s="1"/>
  <c r="S80" i="44"/>
  <c r="S129" i="44" s="1"/>
  <c r="S178" i="44" s="1"/>
  <c r="S227" i="44" s="1"/>
  <c r="S276" i="44" s="1"/>
  <c r="S325" i="44" s="1"/>
  <c r="S74" i="44"/>
  <c r="S123" i="44" s="1"/>
  <c r="S172" i="44" s="1"/>
  <c r="S221" i="44" s="1"/>
  <c r="S270" i="44" s="1"/>
  <c r="S319" i="44" s="1"/>
  <c r="S368" i="44" s="1"/>
  <c r="S417" i="44" s="1"/>
  <c r="S466" i="44" s="1"/>
  <c r="S515" i="44" s="1"/>
  <c r="S564" i="44" s="1"/>
  <c r="S613" i="44" s="1"/>
  <c r="P263" i="44"/>
  <c r="P556" i="44"/>
  <c r="P230" i="44"/>
  <c r="P524" i="44"/>
  <c r="P557" i="44"/>
  <c r="P573" i="44"/>
  <c r="P279" i="44"/>
  <c r="P328" i="44"/>
  <c r="P360" i="44"/>
  <c r="R376" i="44" s="1"/>
  <c r="P377" i="44"/>
  <c r="P410" i="44"/>
  <c r="D53" i="47" l="1"/>
  <c r="F53" i="45"/>
  <c r="N53" i="47"/>
  <c r="I53" i="47"/>
  <c r="F53" i="47"/>
  <c r="E53" i="47"/>
  <c r="H53" i="47"/>
  <c r="B53" i="47"/>
  <c r="J53" i="47"/>
  <c r="S178" i="46"/>
  <c r="S227" i="46" s="1"/>
  <c r="S72" i="46"/>
  <c r="S121" i="46" s="1"/>
  <c r="S170" i="46" s="1"/>
  <c r="S273" i="46"/>
  <c r="S322" i="46" s="1"/>
  <c r="S371" i="46" s="1"/>
  <c r="S420" i="46" s="1"/>
  <c r="S469" i="46" s="1"/>
  <c r="S518" i="46" s="1"/>
  <c r="S326" i="47"/>
  <c r="S375" i="47" s="1"/>
  <c r="S424" i="47" s="1"/>
  <c r="S473" i="47" s="1"/>
  <c r="S522" i="47" s="1"/>
  <c r="S571" i="47" s="1"/>
  <c r="S620" i="47" s="1"/>
  <c r="R229" i="46"/>
  <c r="R376" i="46"/>
  <c r="R327" i="46"/>
  <c r="G53" i="47"/>
  <c r="R33" i="47"/>
  <c r="S513" i="45"/>
  <c r="S562" i="45" s="1"/>
  <c r="S611" i="45" s="1"/>
  <c r="S465" i="45"/>
  <c r="S514" i="45" s="1"/>
  <c r="S563" i="45" s="1"/>
  <c r="S612" i="45" s="1"/>
  <c r="S130" i="46"/>
  <c r="S179" i="46" s="1"/>
  <c r="S228" i="46" s="1"/>
  <c r="S277" i="46" s="1"/>
  <c r="S326" i="46" s="1"/>
  <c r="S375" i="46" s="1"/>
  <c r="S424" i="46" s="1"/>
  <c r="S473" i="46" s="1"/>
  <c r="S522" i="46" s="1"/>
  <c r="S571" i="46" s="1"/>
  <c r="S620" i="46" s="1"/>
  <c r="R180" i="47"/>
  <c r="R572" i="44"/>
  <c r="S374" i="44"/>
  <c r="S423" i="44" s="1"/>
  <c r="S472" i="44" s="1"/>
  <c r="S521" i="44" s="1"/>
  <c r="S570" i="44" s="1"/>
  <c r="S619" i="44" s="1"/>
  <c r="R327" i="47"/>
  <c r="R229" i="44"/>
  <c r="R180" i="44"/>
  <c r="O53" i="47"/>
  <c r="R572" i="45"/>
  <c r="R621" i="44"/>
  <c r="L69" i="47"/>
  <c r="F69" i="47"/>
  <c r="K69" i="47"/>
  <c r="E69" i="47"/>
  <c r="I69" i="47"/>
  <c r="E68" i="47"/>
  <c r="D101" i="47" s="1"/>
  <c r="H69" i="47"/>
  <c r="O69" i="47"/>
  <c r="G69" i="47"/>
  <c r="N69" i="47"/>
  <c r="D69" i="47"/>
  <c r="M69" i="47"/>
  <c r="C69" i="47"/>
  <c r="J69" i="47"/>
  <c r="B69" i="47"/>
  <c r="R474" i="47"/>
  <c r="R131" i="47"/>
  <c r="S131" i="47" s="1"/>
  <c r="S180" i="47" s="1"/>
  <c r="S229" i="47" s="1"/>
  <c r="S220" i="47"/>
  <c r="S269" i="47" s="1"/>
  <c r="S318" i="47" s="1"/>
  <c r="S367" i="47" s="1"/>
  <c r="S416" i="47" s="1"/>
  <c r="S465" i="47" s="1"/>
  <c r="S514" i="47" s="1"/>
  <c r="S563" i="47" s="1"/>
  <c r="S612" i="47" s="1"/>
  <c r="R278" i="47"/>
  <c r="S178" i="47"/>
  <c r="S227" i="47" s="1"/>
  <c r="S276" i="47" s="1"/>
  <c r="S325" i="47" s="1"/>
  <c r="S374" i="47" s="1"/>
  <c r="S423" i="47" s="1"/>
  <c r="S472" i="47" s="1"/>
  <c r="S521" i="47" s="1"/>
  <c r="S570" i="47" s="1"/>
  <c r="S619" i="47" s="1"/>
  <c r="S70" i="47"/>
  <c r="S119" i="47" s="1"/>
  <c r="S168" i="47" s="1"/>
  <c r="S217" i="47" s="1"/>
  <c r="S266" i="47" s="1"/>
  <c r="S315" i="47" s="1"/>
  <c r="S364" i="47" s="1"/>
  <c r="S413" i="47" s="1"/>
  <c r="S462" i="47" s="1"/>
  <c r="S511" i="47" s="1"/>
  <c r="S560" i="47" s="1"/>
  <c r="S609" i="47" s="1"/>
  <c r="R425" i="47"/>
  <c r="S219" i="46"/>
  <c r="S268" i="46" s="1"/>
  <c r="S317" i="46" s="1"/>
  <c r="S366" i="46" s="1"/>
  <c r="S415" i="46" s="1"/>
  <c r="S464" i="46" s="1"/>
  <c r="S513" i="46" s="1"/>
  <c r="S562" i="46" s="1"/>
  <c r="S611" i="46" s="1"/>
  <c r="S567" i="46"/>
  <c r="S616" i="46" s="1"/>
  <c r="S372" i="46"/>
  <c r="S421" i="46" s="1"/>
  <c r="S470" i="46" s="1"/>
  <c r="S123" i="46"/>
  <c r="S172" i="46" s="1"/>
  <c r="S221" i="46" s="1"/>
  <c r="S270" i="46" s="1"/>
  <c r="S319" i="46" s="1"/>
  <c r="S368" i="46" s="1"/>
  <c r="S417" i="46" s="1"/>
  <c r="S466" i="46" s="1"/>
  <c r="S515" i="46" s="1"/>
  <c r="S564" i="46" s="1"/>
  <c r="S613" i="46" s="1"/>
  <c r="R131" i="46"/>
  <c r="R33" i="46"/>
  <c r="S21" i="46"/>
  <c r="S318" i="46"/>
  <c r="S367" i="46" s="1"/>
  <c r="S416" i="46" s="1"/>
  <c r="S465" i="46" s="1"/>
  <c r="S514" i="46" s="1"/>
  <c r="S563" i="46" s="1"/>
  <c r="S612" i="46" s="1"/>
  <c r="S369" i="46"/>
  <c r="S418" i="46" s="1"/>
  <c r="S467" i="46" s="1"/>
  <c r="S516" i="46" s="1"/>
  <c r="S565" i="46" s="1"/>
  <c r="S614" i="46" s="1"/>
  <c r="S276" i="46"/>
  <c r="S325" i="46" s="1"/>
  <c r="S374" i="46" s="1"/>
  <c r="S423" i="46" s="1"/>
  <c r="S472" i="46" s="1"/>
  <c r="S521" i="46" s="1"/>
  <c r="S570" i="46" s="1"/>
  <c r="S619" i="46" s="1"/>
  <c r="S519" i="46"/>
  <c r="S568" i="46" s="1"/>
  <c r="S617" i="46" s="1"/>
  <c r="S468" i="46"/>
  <c r="S517" i="46" s="1"/>
  <c r="S566" i="46" s="1"/>
  <c r="S615" i="46" s="1"/>
  <c r="R425" i="46"/>
  <c r="O53" i="46"/>
  <c r="I53" i="46"/>
  <c r="C53" i="46"/>
  <c r="N53" i="46"/>
  <c r="H53" i="46"/>
  <c r="B53" i="46"/>
  <c r="M53" i="46"/>
  <c r="E53" i="46"/>
  <c r="L53" i="46"/>
  <c r="D53" i="46"/>
  <c r="K53" i="46"/>
  <c r="E52" i="46"/>
  <c r="D68" i="46" s="1"/>
  <c r="J53" i="46"/>
  <c r="G53" i="46"/>
  <c r="F53" i="46"/>
  <c r="R278" i="46"/>
  <c r="N69" i="45"/>
  <c r="H69" i="45"/>
  <c r="B69" i="45"/>
  <c r="L69" i="45"/>
  <c r="F69" i="45"/>
  <c r="J69" i="45"/>
  <c r="D69" i="45"/>
  <c r="I69" i="45"/>
  <c r="E68" i="45"/>
  <c r="D101" i="45" s="1"/>
  <c r="G69" i="45"/>
  <c r="M69" i="45"/>
  <c r="E69" i="45"/>
  <c r="O69" i="45"/>
  <c r="C69" i="45"/>
  <c r="K69" i="45"/>
  <c r="R33" i="45"/>
  <c r="S21" i="45"/>
  <c r="K53" i="44"/>
  <c r="E53" i="44"/>
  <c r="J53" i="44"/>
  <c r="D53" i="44"/>
  <c r="O53" i="44"/>
  <c r="I53" i="44"/>
  <c r="C53" i="44"/>
  <c r="N53" i="44"/>
  <c r="B53" i="44"/>
  <c r="H53" i="44"/>
  <c r="F53" i="44"/>
  <c r="E52" i="44"/>
  <c r="D68" i="44" s="1"/>
  <c r="G53" i="44"/>
  <c r="M53" i="44"/>
  <c r="L53" i="44"/>
  <c r="S222" i="44"/>
  <c r="S271" i="44" s="1"/>
  <c r="S320" i="44" s="1"/>
  <c r="S369" i="44" s="1"/>
  <c r="S418" i="44" s="1"/>
  <c r="S467" i="44" s="1"/>
  <c r="S516" i="44" s="1"/>
  <c r="S565" i="44" s="1"/>
  <c r="S614" i="44" s="1"/>
  <c r="S120" i="44"/>
  <c r="S169" i="44" s="1"/>
  <c r="S218" i="44" s="1"/>
  <c r="S267" i="44" s="1"/>
  <c r="S316" i="44" s="1"/>
  <c r="S365" i="44" s="1"/>
  <c r="S414" i="44" s="1"/>
  <c r="S463" i="44" s="1"/>
  <c r="S512" i="44" s="1"/>
  <c r="S561" i="44" s="1"/>
  <c r="S610" i="44" s="1"/>
  <c r="S219" i="44"/>
  <c r="S268" i="44" s="1"/>
  <c r="S317" i="44" s="1"/>
  <c r="S366" i="44" s="1"/>
  <c r="S415" i="44" s="1"/>
  <c r="S464" i="44" s="1"/>
  <c r="S513" i="44" s="1"/>
  <c r="S562" i="44" s="1"/>
  <c r="S611" i="44" s="1"/>
  <c r="R33" i="44"/>
  <c r="S21" i="44"/>
  <c r="O102" i="47" l="1"/>
  <c r="I102" i="47"/>
  <c r="C102" i="47"/>
  <c r="N102" i="47"/>
  <c r="H102" i="47"/>
  <c r="B102" i="47"/>
  <c r="J102" i="47"/>
  <c r="G102" i="47"/>
  <c r="F102" i="47"/>
  <c r="M102" i="47"/>
  <c r="E102" i="47"/>
  <c r="L102" i="47"/>
  <c r="D102" i="47"/>
  <c r="K102" i="47"/>
  <c r="E101" i="47"/>
  <c r="D117" i="47" s="1"/>
  <c r="S278" i="47"/>
  <c r="S327" i="47" s="1"/>
  <c r="S376" i="47" s="1"/>
  <c r="S425" i="47" s="1"/>
  <c r="S474" i="47" s="1"/>
  <c r="S523" i="47" s="1"/>
  <c r="S572" i="47" s="1"/>
  <c r="S621" i="47" s="1"/>
  <c r="S33" i="46"/>
  <c r="S82" i="46" s="1"/>
  <c r="S131" i="46" s="1"/>
  <c r="S180" i="46" s="1"/>
  <c r="S229" i="46" s="1"/>
  <c r="S278" i="46" s="1"/>
  <c r="S327" i="46" s="1"/>
  <c r="S376" i="46" s="1"/>
  <c r="S425" i="46" s="1"/>
  <c r="S474" i="46" s="1"/>
  <c r="S523" i="46" s="1"/>
  <c r="S572" i="46" s="1"/>
  <c r="S621" i="46" s="1"/>
  <c r="S70" i="46"/>
  <c r="S119" i="46" s="1"/>
  <c r="S168" i="46" s="1"/>
  <c r="S217" i="46" s="1"/>
  <c r="S266" i="46" s="1"/>
  <c r="S315" i="46" s="1"/>
  <c r="S364" i="46" s="1"/>
  <c r="S413" i="46" s="1"/>
  <c r="S462" i="46" s="1"/>
  <c r="S511" i="46" s="1"/>
  <c r="S560" i="46" s="1"/>
  <c r="S609" i="46" s="1"/>
  <c r="N69" i="46"/>
  <c r="H69" i="46"/>
  <c r="B69" i="46"/>
  <c r="M69" i="46"/>
  <c r="G69" i="46"/>
  <c r="E68" i="46"/>
  <c r="D101" i="46" s="1"/>
  <c r="L69" i="46"/>
  <c r="D69" i="46"/>
  <c r="K69" i="46"/>
  <c r="C69" i="46"/>
  <c r="J69" i="46"/>
  <c r="I69" i="46"/>
  <c r="F69" i="46"/>
  <c r="O69" i="46"/>
  <c r="E69" i="46"/>
  <c r="K102" i="45"/>
  <c r="E102" i="45"/>
  <c r="O102" i="45"/>
  <c r="I102" i="45"/>
  <c r="C102" i="45"/>
  <c r="N102" i="45"/>
  <c r="H102" i="45"/>
  <c r="B102" i="45"/>
  <c r="M102" i="45"/>
  <c r="G102" i="45"/>
  <c r="E101" i="45"/>
  <c r="D117" i="45" s="1"/>
  <c r="L102" i="45"/>
  <c r="D102" i="45"/>
  <c r="J102" i="45"/>
  <c r="F102" i="45"/>
  <c r="S33" i="45"/>
  <c r="S82" i="45" s="1"/>
  <c r="S131" i="45" s="1"/>
  <c r="S180" i="45" s="1"/>
  <c r="S229" i="45" s="1"/>
  <c r="S278" i="45" s="1"/>
  <c r="S327" i="45" s="1"/>
  <c r="S376" i="45" s="1"/>
  <c r="S425" i="45" s="1"/>
  <c r="S474" i="45" s="1"/>
  <c r="S523" i="45" s="1"/>
  <c r="S572" i="45" s="1"/>
  <c r="S621" i="45" s="1"/>
  <c r="S70" i="45"/>
  <c r="S119" i="45" s="1"/>
  <c r="S168" i="45" s="1"/>
  <c r="S217" i="45" s="1"/>
  <c r="S266" i="45" s="1"/>
  <c r="S315" i="45" s="1"/>
  <c r="S364" i="45" s="1"/>
  <c r="S413" i="45" s="1"/>
  <c r="S462" i="45" s="1"/>
  <c r="S511" i="45" s="1"/>
  <c r="S560" i="45" s="1"/>
  <c r="S609" i="45" s="1"/>
  <c r="S33" i="44"/>
  <c r="S82" i="44" s="1"/>
  <c r="S131" i="44" s="1"/>
  <c r="S180" i="44" s="1"/>
  <c r="S229" i="44" s="1"/>
  <c r="S278" i="44" s="1"/>
  <c r="S327" i="44" s="1"/>
  <c r="S376" i="44" s="1"/>
  <c r="S425" i="44" s="1"/>
  <c r="S474" i="44" s="1"/>
  <c r="S523" i="44" s="1"/>
  <c r="S572" i="44" s="1"/>
  <c r="S621" i="44" s="1"/>
  <c r="S70" i="44"/>
  <c r="S119" i="44" s="1"/>
  <c r="S168" i="44" s="1"/>
  <c r="S217" i="44" s="1"/>
  <c r="S266" i="44" s="1"/>
  <c r="S315" i="44" s="1"/>
  <c r="S364" i="44" s="1"/>
  <c r="S413" i="44" s="1"/>
  <c r="S462" i="44" s="1"/>
  <c r="S511" i="44" s="1"/>
  <c r="S560" i="44" s="1"/>
  <c r="S609" i="44" s="1"/>
  <c r="J69" i="44"/>
  <c r="D69" i="44"/>
  <c r="O69" i="44"/>
  <c r="I69" i="44"/>
  <c r="C69" i="44"/>
  <c r="N69" i="44"/>
  <c r="H69" i="44"/>
  <c r="B69" i="44"/>
  <c r="M69" i="44"/>
  <c r="E68" i="44"/>
  <c r="D101" i="44" s="1"/>
  <c r="G69" i="44"/>
  <c r="L69" i="44"/>
  <c r="E69" i="44"/>
  <c r="K69" i="44"/>
  <c r="F69" i="44"/>
  <c r="N118" i="47" l="1"/>
  <c r="H118" i="47"/>
  <c r="B118" i="47"/>
  <c r="M118" i="47"/>
  <c r="G118" i="47"/>
  <c r="E117" i="47"/>
  <c r="D150" i="47" s="1"/>
  <c r="I118" i="47"/>
  <c r="F118" i="47"/>
  <c r="O118" i="47"/>
  <c r="E118" i="47"/>
  <c r="L118" i="47"/>
  <c r="D118" i="47"/>
  <c r="K118" i="47"/>
  <c r="C118" i="47"/>
  <c r="J118" i="47"/>
  <c r="L102" i="46"/>
  <c r="F102" i="46"/>
  <c r="K102" i="46"/>
  <c r="E102" i="46"/>
  <c r="J102" i="46"/>
  <c r="D102" i="46"/>
  <c r="H102" i="46"/>
  <c r="G102" i="46"/>
  <c r="O102" i="46"/>
  <c r="C102" i="46"/>
  <c r="N102" i="46"/>
  <c r="B102" i="46"/>
  <c r="M102" i="46"/>
  <c r="E101" i="46"/>
  <c r="D117" i="46" s="1"/>
  <c r="I102" i="46"/>
  <c r="J118" i="45"/>
  <c r="D118" i="45"/>
  <c r="N118" i="45"/>
  <c r="H118" i="45"/>
  <c r="B118" i="45"/>
  <c r="M118" i="45"/>
  <c r="G118" i="45"/>
  <c r="E117" i="45"/>
  <c r="D150" i="45" s="1"/>
  <c r="L118" i="45"/>
  <c r="F118" i="45"/>
  <c r="O118" i="45"/>
  <c r="K118" i="45"/>
  <c r="C118" i="45"/>
  <c r="I118" i="45"/>
  <c r="E118" i="45"/>
  <c r="M102" i="44"/>
  <c r="G102" i="44"/>
  <c r="E101" i="44"/>
  <c r="D117" i="44" s="1"/>
  <c r="L102" i="44"/>
  <c r="F102" i="44"/>
  <c r="K102" i="44"/>
  <c r="E102" i="44"/>
  <c r="J102" i="44"/>
  <c r="D102" i="44"/>
  <c r="B102" i="44"/>
  <c r="O102" i="44"/>
  <c r="N102" i="44"/>
  <c r="C102" i="44"/>
  <c r="I102" i="44"/>
  <c r="H102" i="44"/>
  <c r="K151" i="47" l="1"/>
  <c r="E151" i="47"/>
  <c r="J151" i="47"/>
  <c r="D151" i="47"/>
  <c r="H151" i="47"/>
  <c r="O151" i="47"/>
  <c r="G151" i="47"/>
  <c r="N151" i="47"/>
  <c r="F151" i="47"/>
  <c r="M151" i="47"/>
  <c r="C151" i="47"/>
  <c r="I151" i="47"/>
  <c r="E150" i="47"/>
  <c r="D166" i="47" s="1"/>
  <c r="L151" i="47"/>
  <c r="B151" i="47"/>
  <c r="K118" i="46"/>
  <c r="E118" i="46"/>
  <c r="J118" i="46"/>
  <c r="D118" i="46"/>
  <c r="O118" i="46"/>
  <c r="I118" i="46"/>
  <c r="C118" i="46"/>
  <c r="L118" i="46"/>
  <c r="H118" i="46"/>
  <c r="G118" i="46"/>
  <c r="F118" i="46"/>
  <c r="N118" i="46"/>
  <c r="B118" i="46"/>
  <c r="M118" i="46"/>
  <c r="E117" i="46"/>
  <c r="D150" i="46" s="1"/>
  <c r="M151" i="45"/>
  <c r="G151" i="45"/>
  <c r="E150" i="45"/>
  <c r="D166" i="45" s="1"/>
  <c r="K151" i="45"/>
  <c r="E151" i="45"/>
  <c r="J151" i="45"/>
  <c r="D151" i="45"/>
  <c r="O151" i="45"/>
  <c r="I151" i="45"/>
  <c r="C151" i="45"/>
  <c r="N151" i="45"/>
  <c r="B151" i="45"/>
  <c r="L151" i="45"/>
  <c r="F151" i="45"/>
  <c r="H151" i="45"/>
  <c r="L118" i="44"/>
  <c r="F118" i="44"/>
  <c r="E118" i="44"/>
  <c r="K118" i="44"/>
  <c r="J118" i="44"/>
  <c r="D118" i="44"/>
  <c r="O118" i="44"/>
  <c r="I118" i="44"/>
  <c r="C118" i="44"/>
  <c r="N118" i="44"/>
  <c r="M118" i="44"/>
  <c r="H118" i="44"/>
  <c r="E117" i="44"/>
  <c r="D150" i="44" s="1"/>
  <c r="G118" i="44"/>
  <c r="B118" i="44"/>
  <c r="J167" i="47" l="1"/>
  <c r="D167" i="47"/>
  <c r="O167" i="47"/>
  <c r="I167" i="47"/>
  <c r="C167" i="47"/>
  <c r="N167" i="47"/>
  <c r="F167" i="47"/>
  <c r="M167" i="47"/>
  <c r="E167" i="47"/>
  <c r="L167" i="47"/>
  <c r="B167" i="47"/>
  <c r="K167" i="47"/>
  <c r="E166" i="47"/>
  <c r="D199" i="47" s="1"/>
  <c r="H167" i="47"/>
  <c r="G167" i="47"/>
  <c r="N151" i="46"/>
  <c r="H151" i="46"/>
  <c r="B151" i="46"/>
  <c r="M151" i="46"/>
  <c r="G151" i="46"/>
  <c r="E150" i="46"/>
  <c r="D166" i="46" s="1"/>
  <c r="L151" i="46"/>
  <c r="F151" i="46"/>
  <c r="I151" i="46"/>
  <c r="E151" i="46"/>
  <c r="D151" i="46"/>
  <c r="O151" i="46"/>
  <c r="C151" i="46"/>
  <c r="K151" i="46"/>
  <c r="J151" i="46"/>
  <c r="L167" i="45"/>
  <c r="F167" i="45"/>
  <c r="J167" i="45"/>
  <c r="D167" i="45"/>
  <c r="O167" i="45"/>
  <c r="I167" i="45"/>
  <c r="C167" i="45"/>
  <c r="N167" i="45"/>
  <c r="H167" i="45"/>
  <c r="B167" i="45"/>
  <c r="M167" i="45"/>
  <c r="K167" i="45"/>
  <c r="G167" i="45"/>
  <c r="E167" i="45"/>
  <c r="E166" i="45"/>
  <c r="D199" i="45" s="1"/>
  <c r="O151" i="44"/>
  <c r="I151" i="44"/>
  <c r="C151" i="44"/>
  <c r="H151" i="44"/>
  <c r="N151" i="44"/>
  <c r="B151" i="44"/>
  <c r="M151" i="44"/>
  <c r="G151" i="44"/>
  <c r="E150" i="44"/>
  <c r="D166" i="44" s="1"/>
  <c r="L151" i="44"/>
  <c r="F151" i="44"/>
  <c r="K151" i="44"/>
  <c r="J151" i="44"/>
  <c r="E151" i="44"/>
  <c r="D151" i="44"/>
  <c r="M200" i="47" l="1"/>
  <c r="G200" i="47"/>
  <c r="E199" i="47"/>
  <c r="D215" i="47" s="1"/>
  <c r="L200" i="47"/>
  <c r="F200" i="47"/>
  <c r="N200" i="47"/>
  <c r="D200" i="47"/>
  <c r="K200" i="47"/>
  <c r="C200" i="47"/>
  <c r="J200" i="47"/>
  <c r="B200" i="47"/>
  <c r="I200" i="47"/>
  <c r="O200" i="47"/>
  <c r="H200" i="47"/>
  <c r="E200" i="47"/>
  <c r="M167" i="46"/>
  <c r="G167" i="46"/>
  <c r="E166" i="46"/>
  <c r="D199" i="46" s="1"/>
  <c r="L167" i="46"/>
  <c r="F167" i="46"/>
  <c r="K167" i="46"/>
  <c r="E167" i="46"/>
  <c r="N167" i="46"/>
  <c r="B167" i="46"/>
  <c r="J167" i="46"/>
  <c r="I167" i="46"/>
  <c r="H167" i="46"/>
  <c r="D167" i="46"/>
  <c r="O167" i="46"/>
  <c r="C167" i="46"/>
  <c r="O200" i="45"/>
  <c r="I200" i="45"/>
  <c r="C200" i="45"/>
  <c r="N200" i="45"/>
  <c r="H200" i="45"/>
  <c r="B200" i="45"/>
  <c r="M200" i="45"/>
  <c r="G200" i="45"/>
  <c r="E199" i="45"/>
  <c r="D215" i="45" s="1"/>
  <c r="L200" i="45"/>
  <c r="F200" i="45"/>
  <c r="K200" i="45"/>
  <c r="E200" i="45"/>
  <c r="J200" i="45"/>
  <c r="D200" i="45"/>
  <c r="N167" i="44"/>
  <c r="H167" i="44"/>
  <c r="B167" i="44"/>
  <c r="M167" i="44"/>
  <c r="G167" i="44"/>
  <c r="E166" i="44"/>
  <c r="D199" i="44" s="1"/>
  <c r="L167" i="44"/>
  <c r="F167" i="44"/>
  <c r="K167" i="44"/>
  <c r="E167" i="44"/>
  <c r="J167" i="44"/>
  <c r="I167" i="44"/>
  <c r="D167" i="44"/>
  <c r="C167" i="44"/>
  <c r="O167" i="44"/>
  <c r="L216" i="47" l="1"/>
  <c r="F216" i="47"/>
  <c r="K216" i="47"/>
  <c r="E216" i="47"/>
  <c r="M216" i="47"/>
  <c r="C216" i="47"/>
  <c r="J216" i="47"/>
  <c r="B216" i="47"/>
  <c r="I216" i="47"/>
  <c r="E215" i="47"/>
  <c r="D248" i="47" s="1"/>
  <c r="H216" i="47"/>
  <c r="D216" i="47"/>
  <c r="O216" i="47"/>
  <c r="G216" i="47"/>
  <c r="N216" i="47"/>
  <c r="J200" i="46"/>
  <c r="D200" i="46"/>
  <c r="O200" i="46"/>
  <c r="I200" i="46"/>
  <c r="C200" i="46"/>
  <c r="N200" i="46"/>
  <c r="H200" i="46"/>
  <c r="B200" i="46"/>
  <c r="L200" i="46"/>
  <c r="K200" i="46"/>
  <c r="G200" i="46"/>
  <c r="F200" i="46"/>
  <c r="E200" i="46"/>
  <c r="M200" i="46"/>
  <c r="E199" i="46"/>
  <c r="D215" i="46" s="1"/>
  <c r="N216" i="45"/>
  <c r="H216" i="45"/>
  <c r="B216" i="45"/>
  <c r="M216" i="45"/>
  <c r="G216" i="45"/>
  <c r="E215" i="45"/>
  <c r="D248" i="45" s="1"/>
  <c r="L216" i="45"/>
  <c r="F216" i="45"/>
  <c r="K216" i="45"/>
  <c r="E216" i="45"/>
  <c r="J216" i="45"/>
  <c r="D216" i="45"/>
  <c r="C216" i="45"/>
  <c r="I216" i="45"/>
  <c r="O216" i="45"/>
  <c r="K200" i="44"/>
  <c r="E200" i="44"/>
  <c r="J200" i="44"/>
  <c r="D200" i="44"/>
  <c r="O200" i="44"/>
  <c r="I200" i="44"/>
  <c r="C200" i="44"/>
  <c r="N200" i="44"/>
  <c r="H200" i="44"/>
  <c r="B200" i="44"/>
  <c r="M200" i="44"/>
  <c r="L200" i="44"/>
  <c r="G200" i="44"/>
  <c r="F200" i="44"/>
  <c r="E199" i="44"/>
  <c r="D215" i="44" s="1"/>
  <c r="M249" i="47" l="1"/>
  <c r="G249" i="47"/>
  <c r="E248" i="47"/>
  <c r="D264" i="47" s="1"/>
  <c r="O249" i="47"/>
  <c r="I249" i="47"/>
  <c r="C249" i="47"/>
  <c r="J249" i="47"/>
  <c r="H249" i="47"/>
  <c r="L249" i="47"/>
  <c r="K249" i="47"/>
  <c r="F249" i="47"/>
  <c r="E249" i="47"/>
  <c r="N249" i="47"/>
  <c r="D249" i="47"/>
  <c r="B249" i="47"/>
  <c r="O216" i="46"/>
  <c r="I216" i="46"/>
  <c r="C216" i="46"/>
  <c r="N216" i="46"/>
  <c r="H216" i="46"/>
  <c r="B216" i="46"/>
  <c r="M216" i="46"/>
  <c r="G216" i="46"/>
  <c r="E215" i="46"/>
  <c r="D248" i="46" s="1"/>
  <c r="D216" i="46"/>
  <c r="L216" i="46"/>
  <c r="K216" i="46"/>
  <c r="J216" i="46"/>
  <c r="F216" i="46"/>
  <c r="E216" i="46"/>
  <c r="M249" i="45"/>
  <c r="G249" i="45"/>
  <c r="E248" i="45"/>
  <c r="D264" i="45" s="1"/>
  <c r="K249" i="45"/>
  <c r="E249" i="45"/>
  <c r="O249" i="45"/>
  <c r="I249" i="45"/>
  <c r="C249" i="45"/>
  <c r="F249" i="45"/>
  <c r="D249" i="45"/>
  <c r="N249" i="45"/>
  <c r="B249" i="45"/>
  <c r="L249" i="45"/>
  <c r="J249" i="45"/>
  <c r="H249" i="45"/>
  <c r="J216" i="44"/>
  <c r="D216" i="44"/>
  <c r="O216" i="44"/>
  <c r="I216" i="44"/>
  <c r="C216" i="44"/>
  <c r="N216" i="44"/>
  <c r="H216" i="44"/>
  <c r="B216" i="44"/>
  <c r="M216" i="44"/>
  <c r="G216" i="44"/>
  <c r="E215" i="44"/>
  <c r="D248" i="44" s="1"/>
  <c r="K216" i="44"/>
  <c r="E216" i="44"/>
  <c r="F216" i="44"/>
  <c r="L216" i="44"/>
  <c r="E4" i="21"/>
  <c r="S3" i="21"/>
  <c r="T3" i="21"/>
  <c r="P5" i="21"/>
  <c r="P6" i="21"/>
  <c r="P7" i="21"/>
  <c r="R23" i="21" s="1"/>
  <c r="S23" i="21" s="1"/>
  <c r="P8" i="21"/>
  <c r="P9" i="21"/>
  <c r="P10" i="21"/>
  <c r="P11" i="21"/>
  <c r="R27" i="21" s="1"/>
  <c r="S27" i="21" s="1"/>
  <c r="P12" i="21"/>
  <c r="P13" i="21"/>
  <c r="R29" i="21" s="1"/>
  <c r="S29" i="21" s="1"/>
  <c r="P14" i="21"/>
  <c r="P15" i="21"/>
  <c r="P16" i="21"/>
  <c r="B17" i="21"/>
  <c r="C17" i="21"/>
  <c r="D17" i="21"/>
  <c r="E17" i="21"/>
  <c r="F17" i="21"/>
  <c r="G17" i="21"/>
  <c r="H17" i="21"/>
  <c r="I17" i="21"/>
  <c r="J17" i="21"/>
  <c r="K17" i="21"/>
  <c r="L17" i="21"/>
  <c r="M17" i="21"/>
  <c r="N17" i="21"/>
  <c r="O17" i="21"/>
  <c r="C20" i="21"/>
  <c r="B20" i="21"/>
  <c r="G20" i="21"/>
  <c r="H20" i="21"/>
  <c r="M20" i="21"/>
  <c r="N20" i="21"/>
  <c r="P21" i="21"/>
  <c r="R21" i="21" s="1"/>
  <c r="A22" i="21"/>
  <c r="P22" i="21"/>
  <c r="A23" i="21"/>
  <c r="P23" i="21"/>
  <c r="A24" i="21"/>
  <c r="P24" i="21"/>
  <c r="R24" i="21"/>
  <c r="S24" i="21"/>
  <c r="A25" i="21"/>
  <c r="P25" i="21"/>
  <c r="R25" i="21" s="1"/>
  <c r="S25" i="21" s="1"/>
  <c r="A26" i="21"/>
  <c r="P26" i="21"/>
  <c r="R26" i="21" s="1"/>
  <c r="S26" i="21" s="1"/>
  <c r="A27" i="21"/>
  <c r="P27" i="21"/>
  <c r="A28" i="21"/>
  <c r="P28" i="21"/>
  <c r="A29" i="21"/>
  <c r="P29" i="21"/>
  <c r="A30" i="21"/>
  <c r="P30" i="21"/>
  <c r="R30" i="21" s="1"/>
  <c r="S30" i="21" s="1"/>
  <c r="A31" i="21"/>
  <c r="P31" i="21"/>
  <c r="R31" i="21" s="1"/>
  <c r="S31" i="21" s="1"/>
  <c r="A32" i="21"/>
  <c r="P32" i="21"/>
  <c r="R32" i="21"/>
  <c r="S32" i="21"/>
  <c r="B33" i="21"/>
  <c r="P34" i="21" s="1"/>
  <c r="C33" i="21"/>
  <c r="D33" i="21"/>
  <c r="E33" i="21"/>
  <c r="F33" i="21"/>
  <c r="G33" i="21"/>
  <c r="H33" i="21"/>
  <c r="I33" i="21"/>
  <c r="J33" i="21"/>
  <c r="K33" i="21"/>
  <c r="L33" i="21"/>
  <c r="M33" i="21"/>
  <c r="N33" i="21"/>
  <c r="O33" i="21"/>
  <c r="R28" i="21" l="1"/>
  <c r="S28" i="21" s="1"/>
  <c r="P18" i="21"/>
  <c r="P17" i="21"/>
  <c r="R22" i="21"/>
  <c r="S22" i="21" s="1"/>
  <c r="L265" i="47"/>
  <c r="F265" i="47"/>
  <c r="O265" i="47"/>
  <c r="I265" i="47"/>
  <c r="C265" i="47"/>
  <c r="N265" i="47"/>
  <c r="H265" i="47"/>
  <c r="B265" i="47"/>
  <c r="K265" i="47"/>
  <c r="J265" i="47"/>
  <c r="G265" i="47"/>
  <c r="E265" i="47"/>
  <c r="D265" i="47"/>
  <c r="E264" i="47"/>
  <c r="D297" i="47" s="1"/>
  <c r="M265" i="47"/>
  <c r="M249" i="46"/>
  <c r="G249" i="46"/>
  <c r="E248" i="46"/>
  <c r="D264" i="46" s="1"/>
  <c r="L249" i="46"/>
  <c r="F249" i="46"/>
  <c r="K249" i="46"/>
  <c r="E249" i="46"/>
  <c r="J249" i="46"/>
  <c r="D249" i="46"/>
  <c r="N249" i="46"/>
  <c r="I249" i="46"/>
  <c r="H249" i="46"/>
  <c r="O249" i="46"/>
  <c r="C249" i="46"/>
  <c r="B249" i="46"/>
  <c r="L265" i="45"/>
  <c r="F265" i="45"/>
  <c r="J265" i="45"/>
  <c r="D265" i="45"/>
  <c r="O265" i="45"/>
  <c r="I265" i="45"/>
  <c r="C265" i="45"/>
  <c r="N265" i="45"/>
  <c r="H265" i="45"/>
  <c r="B265" i="45"/>
  <c r="M265" i="45"/>
  <c r="K265" i="45"/>
  <c r="G265" i="45"/>
  <c r="E265" i="45"/>
  <c r="E264" i="45"/>
  <c r="D297" i="45" s="1"/>
  <c r="M249" i="44"/>
  <c r="G249" i="44"/>
  <c r="E248" i="44"/>
  <c r="D264" i="44" s="1"/>
  <c r="K249" i="44"/>
  <c r="E249" i="44"/>
  <c r="O249" i="44"/>
  <c r="I249" i="44"/>
  <c r="C249" i="44"/>
  <c r="J249" i="44"/>
  <c r="H249" i="44"/>
  <c r="F249" i="44"/>
  <c r="D249" i="44"/>
  <c r="N249" i="44"/>
  <c r="L249" i="44"/>
  <c r="B249" i="44"/>
  <c r="S21" i="21"/>
  <c r="S33" i="21" s="1"/>
  <c r="R33" i="21"/>
  <c r="N4" i="21"/>
  <c r="H4" i="21"/>
  <c r="B4" i="21"/>
  <c r="I4" i="21"/>
  <c r="L20" i="21"/>
  <c r="P33" i="21"/>
  <c r="K20" i="21"/>
  <c r="E20" i="21"/>
  <c r="M4" i="21"/>
  <c r="G4" i="21"/>
  <c r="D4" i="21"/>
  <c r="O4" i="21"/>
  <c r="F20" i="21"/>
  <c r="J20" i="21"/>
  <c r="D20" i="21"/>
  <c r="L4" i="21"/>
  <c r="F4" i="21"/>
  <c r="J4" i="21"/>
  <c r="C4" i="21"/>
  <c r="O20" i="21"/>
  <c r="I20" i="21"/>
  <c r="K4" i="21"/>
  <c r="O608" i="21"/>
  <c r="N608" i="21"/>
  <c r="M608" i="21"/>
  <c r="L608" i="21"/>
  <c r="K608" i="21"/>
  <c r="J608" i="21"/>
  <c r="I608" i="21"/>
  <c r="H608" i="21"/>
  <c r="G608" i="21"/>
  <c r="F608" i="21"/>
  <c r="E608" i="21"/>
  <c r="D608" i="21"/>
  <c r="C608" i="21"/>
  <c r="B608" i="21"/>
  <c r="O592" i="21"/>
  <c r="N592" i="21"/>
  <c r="M592" i="21"/>
  <c r="L592" i="21"/>
  <c r="K592" i="21"/>
  <c r="J592" i="21"/>
  <c r="I592" i="21"/>
  <c r="H592" i="21"/>
  <c r="G592" i="21"/>
  <c r="F592" i="21"/>
  <c r="E592" i="21"/>
  <c r="D592" i="21"/>
  <c r="C592" i="21"/>
  <c r="B592" i="21"/>
  <c r="O559" i="21"/>
  <c r="N559" i="21"/>
  <c r="M559" i="21"/>
  <c r="L559" i="21"/>
  <c r="K559" i="21"/>
  <c r="J559" i="21"/>
  <c r="I559" i="21"/>
  <c r="H559" i="21"/>
  <c r="G559" i="21"/>
  <c r="F559" i="21"/>
  <c r="E559" i="21"/>
  <c r="D559" i="21"/>
  <c r="C559" i="21"/>
  <c r="B559" i="21"/>
  <c r="O543" i="21"/>
  <c r="N543" i="21"/>
  <c r="M543" i="21"/>
  <c r="L543" i="21"/>
  <c r="K543" i="21"/>
  <c r="J543" i="21"/>
  <c r="I543" i="21"/>
  <c r="H543" i="21"/>
  <c r="G543" i="21"/>
  <c r="F543" i="21"/>
  <c r="E543" i="21"/>
  <c r="D543" i="21"/>
  <c r="C543" i="21"/>
  <c r="B543" i="21"/>
  <c r="O510" i="21"/>
  <c r="N510" i="21"/>
  <c r="M510" i="21"/>
  <c r="L510" i="21"/>
  <c r="K510" i="21"/>
  <c r="J510" i="21"/>
  <c r="I510" i="21"/>
  <c r="H510" i="21"/>
  <c r="G510" i="21"/>
  <c r="F510" i="21"/>
  <c r="E510" i="21"/>
  <c r="D510" i="21"/>
  <c r="C510" i="21"/>
  <c r="B510" i="21"/>
  <c r="O494" i="21"/>
  <c r="N494" i="21"/>
  <c r="M494" i="21"/>
  <c r="L494" i="21"/>
  <c r="K494" i="21"/>
  <c r="J494" i="21"/>
  <c r="I494" i="21"/>
  <c r="H494" i="21"/>
  <c r="G494" i="21"/>
  <c r="F494" i="21"/>
  <c r="E494" i="21"/>
  <c r="D494" i="21"/>
  <c r="C494" i="21"/>
  <c r="B494" i="21"/>
  <c r="O461" i="21"/>
  <c r="N461" i="21"/>
  <c r="M461" i="21"/>
  <c r="L461" i="21"/>
  <c r="K461" i="21"/>
  <c r="J461" i="21"/>
  <c r="I461" i="21"/>
  <c r="H461" i="21"/>
  <c r="G461" i="21"/>
  <c r="F461" i="21"/>
  <c r="E461" i="21"/>
  <c r="D461" i="21"/>
  <c r="C461" i="21"/>
  <c r="B461" i="21"/>
  <c r="O445" i="21"/>
  <c r="N445" i="21"/>
  <c r="M445" i="21"/>
  <c r="L445" i="21"/>
  <c r="K445" i="21"/>
  <c r="J445" i="21"/>
  <c r="I445" i="21"/>
  <c r="H445" i="21"/>
  <c r="G445" i="21"/>
  <c r="F445" i="21"/>
  <c r="E445" i="21"/>
  <c r="D445" i="21"/>
  <c r="C445" i="21"/>
  <c r="B445" i="21"/>
  <c r="O412" i="21"/>
  <c r="N412" i="21"/>
  <c r="M412" i="21"/>
  <c r="L412" i="21"/>
  <c r="K412" i="21"/>
  <c r="J412" i="21"/>
  <c r="I412" i="21"/>
  <c r="H412" i="21"/>
  <c r="G412" i="21"/>
  <c r="F412" i="21"/>
  <c r="E412" i="21"/>
  <c r="D412" i="21"/>
  <c r="C412" i="21"/>
  <c r="B412" i="21"/>
  <c r="O396" i="21"/>
  <c r="N396" i="21"/>
  <c r="M396" i="21"/>
  <c r="L396" i="21"/>
  <c r="K396" i="21"/>
  <c r="J396" i="21"/>
  <c r="I396" i="21"/>
  <c r="H396" i="21"/>
  <c r="G396" i="21"/>
  <c r="F396" i="21"/>
  <c r="E396" i="21"/>
  <c r="D396" i="21"/>
  <c r="C396" i="21"/>
  <c r="B396" i="21"/>
  <c r="O363" i="21"/>
  <c r="N363" i="21"/>
  <c r="M363" i="21"/>
  <c r="L363" i="21"/>
  <c r="K363" i="21"/>
  <c r="J363" i="21"/>
  <c r="I363" i="21"/>
  <c r="H363" i="21"/>
  <c r="G363" i="21"/>
  <c r="F363" i="21"/>
  <c r="E363" i="21"/>
  <c r="D363" i="21"/>
  <c r="C363" i="21"/>
  <c r="B363" i="21"/>
  <c r="O347" i="21"/>
  <c r="N347" i="21"/>
  <c r="M347" i="21"/>
  <c r="L347" i="21"/>
  <c r="K347" i="21"/>
  <c r="J347" i="21"/>
  <c r="I347" i="21"/>
  <c r="H347" i="21"/>
  <c r="G347" i="21"/>
  <c r="F347" i="21"/>
  <c r="E347" i="21"/>
  <c r="D347" i="21"/>
  <c r="C347" i="21"/>
  <c r="B347" i="21"/>
  <c r="O314" i="21"/>
  <c r="N314" i="21"/>
  <c r="M314" i="21"/>
  <c r="L314" i="21"/>
  <c r="K314" i="21"/>
  <c r="J314" i="21"/>
  <c r="I314" i="21"/>
  <c r="H314" i="21"/>
  <c r="G314" i="21"/>
  <c r="F314" i="21"/>
  <c r="E314" i="21"/>
  <c r="D314" i="21"/>
  <c r="C314" i="21"/>
  <c r="B314" i="21"/>
  <c r="O298" i="21"/>
  <c r="N298" i="21"/>
  <c r="M298" i="21"/>
  <c r="L298" i="21"/>
  <c r="K298" i="21"/>
  <c r="J298" i="21"/>
  <c r="I298" i="21"/>
  <c r="H298" i="21"/>
  <c r="G298" i="21"/>
  <c r="F298" i="21"/>
  <c r="E298" i="21"/>
  <c r="D298" i="21"/>
  <c r="C298" i="21"/>
  <c r="B298" i="21"/>
  <c r="O265" i="21"/>
  <c r="N265" i="21"/>
  <c r="M265" i="21"/>
  <c r="L265" i="21"/>
  <c r="K265" i="21"/>
  <c r="J265" i="21"/>
  <c r="I265" i="21"/>
  <c r="H265" i="21"/>
  <c r="G265" i="21"/>
  <c r="F265" i="21"/>
  <c r="E265" i="21"/>
  <c r="D265" i="21"/>
  <c r="C265" i="21"/>
  <c r="B265" i="21"/>
  <c r="O249" i="21"/>
  <c r="N249" i="21"/>
  <c r="M249" i="21"/>
  <c r="L249" i="21"/>
  <c r="K249" i="21"/>
  <c r="J249" i="21"/>
  <c r="I249" i="21"/>
  <c r="H249" i="21"/>
  <c r="G249" i="21"/>
  <c r="F249" i="21"/>
  <c r="E249" i="21"/>
  <c r="D249" i="21"/>
  <c r="C249" i="21"/>
  <c r="B249" i="21"/>
  <c r="O216" i="21"/>
  <c r="N216" i="21"/>
  <c r="M216" i="21"/>
  <c r="L216" i="21"/>
  <c r="K216" i="21"/>
  <c r="J216" i="21"/>
  <c r="I216" i="21"/>
  <c r="H216" i="21"/>
  <c r="G216" i="21"/>
  <c r="F216" i="21"/>
  <c r="E216" i="21"/>
  <c r="D216" i="21"/>
  <c r="C216" i="21"/>
  <c r="B216" i="21"/>
  <c r="O200" i="21"/>
  <c r="N200" i="21"/>
  <c r="M200" i="21"/>
  <c r="L200" i="21"/>
  <c r="K200" i="21"/>
  <c r="J200" i="21"/>
  <c r="I200" i="21"/>
  <c r="H200" i="21"/>
  <c r="G200" i="21"/>
  <c r="F200" i="21"/>
  <c r="E200" i="21"/>
  <c r="D200" i="21"/>
  <c r="C200" i="21"/>
  <c r="B200" i="21"/>
  <c r="O167" i="21"/>
  <c r="N167" i="21"/>
  <c r="M167" i="21"/>
  <c r="L167" i="21"/>
  <c r="K167" i="21"/>
  <c r="J167" i="21"/>
  <c r="I167" i="21"/>
  <c r="H167" i="21"/>
  <c r="G167" i="21"/>
  <c r="F167" i="21"/>
  <c r="E167" i="21"/>
  <c r="D167" i="21"/>
  <c r="C167" i="21"/>
  <c r="B167" i="21"/>
  <c r="O151" i="21"/>
  <c r="N151" i="21"/>
  <c r="M151" i="21"/>
  <c r="L151" i="21"/>
  <c r="K151" i="21"/>
  <c r="J151" i="21"/>
  <c r="I151" i="21"/>
  <c r="H151" i="21"/>
  <c r="G151" i="21"/>
  <c r="F151" i="21"/>
  <c r="E151" i="21"/>
  <c r="D151" i="21"/>
  <c r="C151" i="21"/>
  <c r="B151" i="21"/>
  <c r="O118" i="21"/>
  <c r="N118" i="21"/>
  <c r="M118" i="21"/>
  <c r="L118" i="21"/>
  <c r="K118" i="21"/>
  <c r="J118" i="21"/>
  <c r="I118" i="21"/>
  <c r="H118" i="21"/>
  <c r="G118" i="21"/>
  <c r="F118" i="21"/>
  <c r="E118" i="21"/>
  <c r="D118" i="21"/>
  <c r="C118" i="21"/>
  <c r="B118" i="21"/>
  <c r="O102" i="21"/>
  <c r="N102" i="21"/>
  <c r="M102" i="21"/>
  <c r="L102" i="21"/>
  <c r="K102" i="21"/>
  <c r="J102" i="21"/>
  <c r="I102" i="21"/>
  <c r="H102" i="21"/>
  <c r="G102" i="21"/>
  <c r="F102" i="21"/>
  <c r="E102" i="21"/>
  <c r="D102" i="21"/>
  <c r="C102" i="21"/>
  <c r="B102" i="21"/>
  <c r="O69" i="21"/>
  <c r="N69" i="21"/>
  <c r="M69" i="21"/>
  <c r="L69" i="21"/>
  <c r="K69" i="21"/>
  <c r="J69" i="21"/>
  <c r="I69" i="21"/>
  <c r="H69" i="21"/>
  <c r="G69" i="21"/>
  <c r="F69" i="21"/>
  <c r="E69" i="21"/>
  <c r="D69" i="21"/>
  <c r="C69" i="21"/>
  <c r="B69" i="21"/>
  <c r="O53" i="21"/>
  <c r="N53" i="21"/>
  <c r="M53" i="21"/>
  <c r="L53" i="21"/>
  <c r="K53" i="21"/>
  <c r="J53" i="21"/>
  <c r="I53" i="21"/>
  <c r="H53" i="21"/>
  <c r="G53" i="21"/>
  <c r="F53" i="21"/>
  <c r="E53" i="21"/>
  <c r="D53" i="21"/>
  <c r="C53" i="21"/>
  <c r="B53" i="21"/>
  <c r="O298" i="47" l="1"/>
  <c r="I298" i="47"/>
  <c r="C298" i="47"/>
  <c r="L298" i="47"/>
  <c r="F298" i="47"/>
  <c r="K298" i="47"/>
  <c r="E298" i="47"/>
  <c r="J298" i="47"/>
  <c r="H298" i="47"/>
  <c r="D298" i="47"/>
  <c r="B298" i="47"/>
  <c r="E297" i="47"/>
  <c r="D313" i="47" s="1"/>
  <c r="N298" i="47"/>
  <c r="G298" i="47"/>
  <c r="M298" i="47"/>
  <c r="L265" i="46"/>
  <c r="F265" i="46"/>
  <c r="K265" i="46"/>
  <c r="E265" i="46"/>
  <c r="J265" i="46"/>
  <c r="D265" i="46"/>
  <c r="O265" i="46"/>
  <c r="I265" i="46"/>
  <c r="C265" i="46"/>
  <c r="H265" i="46"/>
  <c r="G265" i="46"/>
  <c r="B265" i="46"/>
  <c r="N265" i="46"/>
  <c r="M265" i="46"/>
  <c r="E264" i="46"/>
  <c r="D297" i="46" s="1"/>
  <c r="O298" i="45"/>
  <c r="I298" i="45"/>
  <c r="C298" i="45"/>
  <c r="N298" i="45"/>
  <c r="H298" i="45"/>
  <c r="B298" i="45"/>
  <c r="M298" i="45"/>
  <c r="G298" i="45"/>
  <c r="E297" i="45"/>
  <c r="D313" i="45" s="1"/>
  <c r="L298" i="45"/>
  <c r="F298" i="45"/>
  <c r="K298" i="45"/>
  <c r="E298" i="45"/>
  <c r="J298" i="45"/>
  <c r="D298" i="45"/>
  <c r="L265" i="44"/>
  <c r="F265" i="44"/>
  <c r="J265" i="44"/>
  <c r="D265" i="44"/>
  <c r="N265" i="44"/>
  <c r="H265" i="44"/>
  <c r="B265" i="44"/>
  <c r="O265" i="44"/>
  <c r="C265" i="44"/>
  <c r="M265" i="44"/>
  <c r="E264" i="44"/>
  <c r="D297" i="44" s="1"/>
  <c r="K265" i="44"/>
  <c r="I265" i="44"/>
  <c r="G265" i="44"/>
  <c r="E265" i="44"/>
  <c r="N314" i="47" l="1"/>
  <c r="H314" i="47"/>
  <c r="B314" i="47"/>
  <c r="K314" i="47"/>
  <c r="E314" i="47"/>
  <c r="J314" i="47"/>
  <c r="D314" i="47"/>
  <c r="O314" i="47"/>
  <c r="C314" i="47"/>
  <c r="M314" i="47"/>
  <c r="E313" i="47"/>
  <c r="D346" i="47" s="1"/>
  <c r="F314" i="47"/>
  <c r="L314" i="47"/>
  <c r="I314" i="47"/>
  <c r="G314" i="47"/>
  <c r="O298" i="46"/>
  <c r="I298" i="46"/>
  <c r="C298" i="46"/>
  <c r="N298" i="46"/>
  <c r="H298" i="46"/>
  <c r="B298" i="46"/>
  <c r="M298" i="46"/>
  <c r="G298" i="46"/>
  <c r="E297" i="46"/>
  <c r="D313" i="46" s="1"/>
  <c r="L298" i="46"/>
  <c r="F298" i="46"/>
  <c r="K298" i="46"/>
  <c r="J298" i="46"/>
  <c r="E298" i="46"/>
  <c r="D298" i="46"/>
  <c r="N314" i="45"/>
  <c r="H314" i="45"/>
  <c r="B314" i="45"/>
  <c r="M314" i="45"/>
  <c r="G314" i="45"/>
  <c r="E313" i="45"/>
  <c r="D346" i="45" s="1"/>
  <c r="L314" i="45"/>
  <c r="F314" i="45"/>
  <c r="K314" i="45"/>
  <c r="E314" i="45"/>
  <c r="J314" i="45"/>
  <c r="D314" i="45"/>
  <c r="I314" i="45"/>
  <c r="C314" i="45"/>
  <c r="O314" i="45"/>
  <c r="O298" i="44"/>
  <c r="I298" i="44"/>
  <c r="C298" i="44"/>
  <c r="N298" i="44"/>
  <c r="H298" i="44"/>
  <c r="B298" i="44"/>
  <c r="M298" i="44"/>
  <c r="G298" i="44"/>
  <c r="E297" i="44"/>
  <c r="D313" i="44" s="1"/>
  <c r="K298" i="44"/>
  <c r="E298" i="44"/>
  <c r="F298" i="44"/>
  <c r="D298" i="44"/>
  <c r="L298" i="44"/>
  <c r="J298" i="44"/>
  <c r="K347" i="47" l="1"/>
  <c r="E347" i="47"/>
  <c r="N347" i="47"/>
  <c r="H347" i="47"/>
  <c r="B347" i="47"/>
  <c r="M347" i="47"/>
  <c r="G347" i="47"/>
  <c r="E346" i="47"/>
  <c r="D362" i="47" s="1"/>
  <c r="O347" i="47"/>
  <c r="C347" i="47"/>
  <c r="L347" i="47"/>
  <c r="J347" i="47"/>
  <c r="I347" i="47"/>
  <c r="F347" i="47"/>
  <c r="D347" i="47"/>
  <c r="N314" i="46"/>
  <c r="H314" i="46"/>
  <c r="B314" i="46"/>
  <c r="M314" i="46"/>
  <c r="G314" i="46"/>
  <c r="E313" i="46"/>
  <c r="D346" i="46" s="1"/>
  <c r="L314" i="46"/>
  <c r="F314" i="46"/>
  <c r="K314" i="46"/>
  <c r="E314" i="46"/>
  <c r="O314" i="46"/>
  <c r="J314" i="46"/>
  <c r="I314" i="46"/>
  <c r="D314" i="46"/>
  <c r="C314" i="46"/>
  <c r="K347" i="45"/>
  <c r="E347" i="45"/>
  <c r="J347" i="45"/>
  <c r="D347" i="45"/>
  <c r="O347" i="45"/>
  <c r="I347" i="45"/>
  <c r="C347" i="45"/>
  <c r="N347" i="45"/>
  <c r="H347" i="45"/>
  <c r="B347" i="45"/>
  <c r="M347" i="45"/>
  <c r="G347" i="45"/>
  <c r="E346" i="45"/>
  <c r="D362" i="45" s="1"/>
  <c r="F347" i="45"/>
  <c r="L347" i="45"/>
  <c r="N314" i="44"/>
  <c r="H314" i="44"/>
  <c r="B314" i="44"/>
  <c r="M314" i="44"/>
  <c r="G314" i="44"/>
  <c r="E313" i="44"/>
  <c r="D346" i="44" s="1"/>
  <c r="L314" i="44"/>
  <c r="F314" i="44"/>
  <c r="J314" i="44"/>
  <c r="D314" i="44"/>
  <c r="E314" i="44"/>
  <c r="C314" i="44"/>
  <c r="O314" i="44"/>
  <c r="K314" i="44"/>
  <c r="I314" i="44"/>
  <c r="J363" i="47" l="1"/>
  <c r="D363" i="47"/>
  <c r="M363" i="47"/>
  <c r="G363" i="47"/>
  <c r="E362" i="47"/>
  <c r="D395" i="47" s="1"/>
  <c r="L363" i="47"/>
  <c r="F363" i="47"/>
  <c r="H363" i="47"/>
  <c r="E363" i="47"/>
  <c r="K363" i="47"/>
  <c r="I363" i="47"/>
  <c r="C363" i="47"/>
  <c r="B363" i="47"/>
  <c r="N363" i="47"/>
  <c r="O363" i="47"/>
  <c r="K347" i="46"/>
  <c r="E347" i="46"/>
  <c r="J347" i="46"/>
  <c r="D347" i="46"/>
  <c r="O347" i="46"/>
  <c r="I347" i="46"/>
  <c r="C347" i="46"/>
  <c r="N347" i="46"/>
  <c r="H347" i="46"/>
  <c r="B347" i="46"/>
  <c r="F347" i="46"/>
  <c r="E346" i="46"/>
  <c r="D362" i="46" s="1"/>
  <c r="M347" i="46"/>
  <c r="L347" i="46"/>
  <c r="G347" i="46"/>
  <c r="J363" i="45"/>
  <c r="D363" i="45"/>
  <c r="O363" i="45"/>
  <c r="I363" i="45"/>
  <c r="C363" i="45"/>
  <c r="N363" i="45"/>
  <c r="H363" i="45"/>
  <c r="B363" i="45"/>
  <c r="M363" i="45"/>
  <c r="G363" i="45"/>
  <c r="E362" i="45"/>
  <c r="D395" i="45" s="1"/>
  <c r="L363" i="45"/>
  <c r="F363" i="45"/>
  <c r="K363" i="45"/>
  <c r="E363" i="45"/>
  <c r="K347" i="44"/>
  <c r="E347" i="44"/>
  <c r="J347" i="44"/>
  <c r="D347" i="44"/>
  <c r="O347" i="44"/>
  <c r="I347" i="44"/>
  <c r="C347" i="44"/>
  <c r="N347" i="44"/>
  <c r="H347" i="44"/>
  <c r="B347" i="44"/>
  <c r="M347" i="44"/>
  <c r="G347" i="44"/>
  <c r="E346" i="44"/>
  <c r="D362" i="44" s="1"/>
  <c r="L347" i="44"/>
  <c r="F347" i="44"/>
  <c r="M396" i="47" l="1"/>
  <c r="G396" i="47"/>
  <c r="E395" i="47"/>
  <c r="D411" i="47" s="1"/>
  <c r="J396" i="47"/>
  <c r="D396" i="47"/>
  <c r="O396" i="47"/>
  <c r="I396" i="47"/>
  <c r="C396" i="47"/>
  <c r="F396" i="47"/>
  <c r="E396" i="47"/>
  <c r="K396" i="47"/>
  <c r="H396" i="47"/>
  <c r="B396" i="47"/>
  <c r="N396" i="47"/>
  <c r="L396" i="47"/>
  <c r="J363" i="46"/>
  <c r="D363" i="46"/>
  <c r="O363" i="46"/>
  <c r="I363" i="46"/>
  <c r="C363" i="46"/>
  <c r="N363" i="46"/>
  <c r="H363" i="46"/>
  <c r="B363" i="46"/>
  <c r="M363" i="46"/>
  <c r="G363" i="46"/>
  <c r="E362" i="46"/>
  <c r="D395" i="46" s="1"/>
  <c r="E363" i="46"/>
  <c r="L363" i="46"/>
  <c r="K363" i="46"/>
  <c r="F363" i="46"/>
  <c r="M396" i="45"/>
  <c r="G396" i="45"/>
  <c r="E395" i="45"/>
  <c r="D411" i="45" s="1"/>
  <c r="L396" i="45"/>
  <c r="F396" i="45"/>
  <c r="K396" i="45"/>
  <c r="E396" i="45"/>
  <c r="J396" i="45"/>
  <c r="D396" i="45"/>
  <c r="O396" i="45"/>
  <c r="I396" i="45"/>
  <c r="C396" i="45"/>
  <c r="N396" i="45"/>
  <c r="H396" i="45"/>
  <c r="B396" i="45"/>
  <c r="J363" i="44"/>
  <c r="D363" i="44"/>
  <c r="O363" i="44"/>
  <c r="I363" i="44"/>
  <c r="C363" i="44"/>
  <c r="N363" i="44"/>
  <c r="H363" i="44"/>
  <c r="B363" i="44"/>
  <c r="M363" i="44"/>
  <c r="G363" i="44"/>
  <c r="E362" i="44"/>
  <c r="D395" i="44" s="1"/>
  <c r="L363" i="44"/>
  <c r="F363" i="44"/>
  <c r="K363" i="44"/>
  <c r="E363" i="44"/>
  <c r="L412" i="47" l="1"/>
  <c r="F412" i="47"/>
  <c r="O412" i="47"/>
  <c r="I412" i="47"/>
  <c r="C412" i="47"/>
  <c r="N412" i="47"/>
  <c r="H412" i="47"/>
  <c r="B412" i="47"/>
  <c r="J412" i="47"/>
  <c r="G412" i="47"/>
  <c r="D412" i="47"/>
  <c r="E411" i="47"/>
  <c r="D444" i="47" s="1"/>
  <c r="M412" i="47"/>
  <c r="K412" i="47"/>
  <c r="E412" i="47"/>
  <c r="M396" i="46"/>
  <c r="G396" i="46"/>
  <c r="E395" i="46"/>
  <c r="D411" i="46" s="1"/>
  <c r="L396" i="46"/>
  <c r="F396" i="46"/>
  <c r="K396" i="46"/>
  <c r="E396" i="46"/>
  <c r="J396" i="46"/>
  <c r="D396" i="46"/>
  <c r="I396" i="46"/>
  <c r="H396" i="46"/>
  <c r="C396" i="46"/>
  <c r="B396" i="46"/>
  <c r="O396" i="46"/>
  <c r="N396" i="46"/>
  <c r="L412" i="45"/>
  <c r="F412" i="45"/>
  <c r="K412" i="45"/>
  <c r="E412" i="45"/>
  <c r="J412" i="45"/>
  <c r="D412" i="45"/>
  <c r="O412" i="45"/>
  <c r="I412" i="45"/>
  <c r="C412" i="45"/>
  <c r="N412" i="45"/>
  <c r="H412" i="45"/>
  <c r="B412" i="45"/>
  <c r="M412" i="45"/>
  <c r="G412" i="45"/>
  <c r="E411" i="45"/>
  <c r="D444" i="45" s="1"/>
  <c r="M396" i="44"/>
  <c r="G396" i="44"/>
  <c r="E395" i="44"/>
  <c r="D411" i="44" s="1"/>
  <c r="L396" i="44"/>
  <c r="F396" i="44"/>
  <c r="K396" i="44"/>
  <c r="E396" i="44"/>
  <c r="J396" i="44"/>
  <c r="D396" i="44"/>
  <c r="O396" i="44"/>
  <c r="I396" i="44"/>
  <c r="C396" i="44"/>
  <c r="N396" i="44"/>
  <c r="H396" i="44"/>
  <c r="B396" i="44"/>
  <c r="Z13" i="20"/>
  <c r="Z2" i="20"/>
  <c r="Z3" i="20"/>
  <c r="Z4" i="20"/>
  <c r="Z5" i="20"/>
  <c r="Z6" i="20"/>
  <c r="Z7" i="20"/>
  <c r="Z8" i="20"/>
  <c r="Z9" i="20"/>
  <c r="Z10" i="20"/>
  <c r="Z11" i="20"/>
  <c r="Z12" i="20"/>
  <c r="Z14" i="20"/>
  <c r="Z15" i="20"/>
  <c r="Z16" i="20"/>
  <c r="Z17" i="20"/>
  <c r="Z18" i="20"/>
  <c r="Z19" i="20"/>
  <c r="Z20" i="20"/>
  <c r="Z21" i="20"/>
  <c r="Z22" i="20"/>
  <c r="Z23" i="20"/>
  <c r="Z24" i="20"/>
  <c r="Z25" i="20"/>
  <c r="Z26" i="20"/>
  <c r="Z1" i="20"/>
  <c r="AB1" i="20"/>
  <c r="O621" i="21"/>
  <c r="N621" i="21"/>
  <c r="M621" i="21"/>
  <c r="L621" i="21"/>
  <c r="K621" i="21"/>
  <c r="J621" i="21"/>
  <c r="I621" i="21"/>
  <c r="H621" i="21"/>
  <c r="G621" i="21"/>
  <c r="F621" i="21"/>
  <c r="E621" i="21"/>
  <c r="D621" i="21"/>
  <c r="C621" i="21"/>
  <c r="B621" i="21"/>
  <c r="P620" i="21"/>
  <c r="A620" i="21"/>
  <c r="P619" i="21"/>
  <c r="A619" i="21"/>
  <c r="P618" i="21"/>
  <c r="A618" i="21"/>
  <c r="P617" i="21"/>
  <c r="A617" i="21"/>
  <c r="P616" i="21"/>
  <c r="A616" i="21"/>
  <c r="P615" i="21"/>
  <c r="A615" i="21"/>
  <c r="P614" i="21"/>
  <c r="A614" i="21"/>
  <c r="P613" i="21"/>
  <c r="A613" i="21"/>
  <c r="P612" i="21"/>
  <c r="A612" i="21"/>
  <c r="P611" i="21"/>
  <c r="R611" i="21" s="1"/>
  <c r="A611" i="21"/>
  <c r="P610" i="21"/>
  <c r="A610" i="21"/>
  <c r="P609" i="21"/>
  <c r="O605" i="21"/>
  <c r="N605" i="21"/>
  <c r="M605" i="21"/>
  <c r="L605" i="21"/>
  <c r="K605" i="21"/>
  <c r="J605" i="21"/>
  <c r="I605" i="21"/>
  <c r="H605" i="21"/>
  <c r="G605" i="21"/>
  <c r="F605" i="21"/>
  <c r="E605" i="21"/>
  <c r="D605" i="21"/>
  <c r="C605" i="21"/>
  <c r="B605" i="21"/>
  <c r="R604" i="21"/>
  <c r="P604" i="21"/>
  <c r="P603" i="21"/>
  <c r="R619" i="21" s="1"/>
  <c r="P602" i="21"/>
  <c r="P601" i="21"/>
  <c r="R617" i="21" s="1"/>
  <c r="P600" i="21"/>
  <c r="R599" i="21"/>
  <c r="P599" i="21"/>
  <c r="R615" i="21"/>
  <c r="P598" i="21"/>
  <c r="R614" i="21" s="1"/>
  <c r="P597" i="21"/>
  <c r="R613" i="21" s="1"/>
  <c r="P596" i="21"/>
  <c r="R595" i="21"/>
  <c r="P595" i="21"/>
  <c r="P594" i="21"/>
  <c r="P593" i="21"/>
  <c r="R609" i="21" s="1"/>
  <c r="T592" i="21"/>
  <c r="S592" i="21"/>
  <c r="O572" i="21"/>
  <c r="N572" i="21"/>
  <c r="M572" i="21"/>
  <c r="L572" i="21"/>
  <c r="K572" i="21"/>
  <c r="J572" i="21"/>
  <c r="I572" i="21"/>
  <c r="H572" i="21"/>
  <c r="P573" i="21" s="1"/>
  <c r="G572" i="21"/>
  <c r="F572" i="21"/>
  <c r="E572" i="21"/>
  <c r="D572" i="21"/>
  <c r="C572" i="21"/>
  <c r="B572" i="21"/>
  <c r="P571" i="21"/>
  <c r="A571" i="21"/>
  <c r="P570" i="21"/>
  <c r="A570" i="21"/>
  <c r="P569" i="21"/>
  <c r="A569" i="21"/>
  <c r="P568" i="21"/>
  <c r="A568" i="21"/>
  <c r="P567" i="21"/>
  <c r="A567" i="21"/>
  <c r="P566" i="21"/>
  <c r="A566" i="21"/>
  <c r="P565" i="21"/>
  <c r="A565" i="21"/>
  <c r="P564" i="21"/>
  <c r="A564" i="21"/>
  <c r="P563" i="21"/>
  <c r="A563" i="21"/>
  <c r="P562" i="21"/>
  <c r="A562" i="21"/>
  <c r="P561" i="21"/>
  <c r="A561" i="21"/>
  <c r="P560" i="21"/>
  <c r="O556" i="21"/>
  <c r="N556" i="21"/>
  <c r="M556" i="21"/>
  <c r="L556" i="21"/>
  <c r="K556" i="21"/>
  <c r="P556" i="21" s="1"/>
  <c r="J556" i="21"/>
  <c r="I556" i="21"/>
  <c r="H556" i="21"/>
  <c r="G556" i="21"/>
  <c r="F556" i="21"/>
  <c r="E556" i="21"/>
  <c r="D556" i="21"/>
  <c r="C556" i="21"/>
  <c r="B556" i="21"/>
  <c r="R555" i="21"/>
  <c r="P555" i="21"/>
  <c r="R571" i="21" s="1"/>
  <c r="P554" i="21"/>
  <c r="R570" i="21" s="1"/>
  <c r="P553" i="21"/>
  <c r="P552" i="21"/>
  <c r="R568" i="21" s="1"/>
  <c r="P551" i="21"/>
  <c r="R567" i="21" s="1"/>
  <c r="R550" i="21"/>
  <c r="P550" i="21"/>
  <c r="R566" i="21" s="1"/>
  <c r="P549" i="21"/>
  <c r="P548" i="21"/>
  <c r="P547" i="21"/>
  <c r="R563" i="21" s="1"/>
  <c r="R546" i="21"/>
  <c r="P546" i="21"/>
  <c r="P545" i="21"/>
  <c r="R561" i="21" s="1"/>
  <c r="P544" i="21"/>
  <c r="R560" i="21" s="1"/>
  <c r="T543" i="21"/>
  <c r="S543" i="21"/>
  <c r="O523" i="21"/>
  <c r="N523" i="21"/>
  <c r="M523" i="21"/>
  <c r="L523" i="21"/>
  <c r="K523" i="21"/>
  <c r="J523" i="21"/>
  <c r="I523" i="21"/>
  <c r="H523" i="21"/>
  <c r="G523" i="21"/>
  <c r="F523" i="21"/>
  <c r="E523" i="21"/>
  <c r="D523" i="21"/>
  <c r="C523" i="21"/>
  <c r="B523" i="21"/>
  <c r="P522" i="21"/>
  <c r="A522" i="21"/>
  <c r="P521" i="21"/>
  <c r="A521" i="21"/>
  <c r="P520" i="21"/>
  <c r="A520" i="21"/>
  <c r="P519" i="21"/>
  <c r="A519" i="21"/>
  <c r="P518" i="21"/>
  <c r="A518" i="21"/>
  <c r="P517" i="21"/>
  <c r="R517" i="21" s="1"/>
  <c r="A517" i="21"/>
  <c r="P516" i="21"/>
  <c r="A516" i="21"/>
  <c r="P515" i="21"/>
  <c r="A515" i="21"/>
  <c r="P514" i="21"/>
  <c r="A514" i="21"/>
  <c r="P513" i="21"/>
  <c r="A513" i="21"/>
  <c r="P512" i="21"/>
  <c r="A512" i="21"/>
  <c r="P511" i="21"/>
  <c r="O507" i="21"/>
  <c r="N507" i="21"/>
  <c r="M507" i="21"/>
  <c r="L507" i="21"/>
  <c r="K507" i="21"/>
  <c r="J507" i="21"/>
  <c r="I507" i="21"/>
  <c r="H507" i="21"/>
  <c r="P507" i="21" s="1"/>
  <c r="G507" i="21"/>
  <c r="F507" i="21"/>
  <c r="E507" i="21"/>
  <c r="D507" i="21"/>
  <c r="C507" i="21"/>
  <c r="B507" i="21"/>
  <c r="R506" i="21"/>
  <c r="P506" i="21"/>
  <c r="R522" i="21" s="1"/>
  <c r="P505" i="21"/>
  <c r="P504" i="21"/>
  <c r="R520" i="21"/>
  <c r="P503" i="21"/>
  <c r="P502" i="21"/>
  <c r="R518" i="21" s="1"/>
  <c r="R501" i="21"/>
  <c r="P501" i="21"/>
  <c r="P500" i="21"/>
  <c r="R516" i="21"/>
  <c r="P499" i="21"/>
  <c r="P498" i="21"/>
  <c r="R514" i="21" s="1"/>
  <c r="R497" i="21"/>
  <c r="P497" i="21"/>
  <c r="P496" i="21"/>
  <c r="R512" i="21" s="1"/>
  <c r="P495" i="21"/>
  <c r="R511" i="21" s="1"/>
  <c r="T494" i="21"/>
  <c r="S494" i="21"/>
  <c r="O474" i="21"/>
  <c r="N474" i="21"/>
  <c r="M474" i="21"/>
  <c r="L474" i="21"/>
  <c r="K474" i="21"/>
  <c r="J474" i="21"/>
  <c r="I474" i="21"/>
  <c r="H474" i="21"/>
  <c r="G474" i="21"/>
  <c r="F474" i="21"/>
  <c r="E474" i="21"/>
  <c r="D474" i="21"/>
  <c r="C474" i="21"/>
  <c r="B474" i="21"/>
  <c r="P473" i="21"/>
  <c r="A473" i="21"/>
  <c r="P472" i="21"/>
  <c r="A472" i="21"/>
  <c r="P471" i="21"/>
  <c r="A471" i="21"/>
  <c r="P470" i="21"/>
  <c r="A470" i="21"/>
  <c r="P469" i="21"/>
  <c r="A469" i="21"/>
  <c r="P468" i="21"/>
  <c r="A468" i="21"/>
  <c r="P467" i="21"/>
  <c r="A467" i="21"/>
  <c r="P466" i="21"/>
  <c r="A466" i="21"/>
  <c r="R465" i="21"/>
  <c r="P465" i="21"/>
  <c r="A465" i="21"/>
  <c r="P464" i="21"/>
  <c r="A464" i="21"/>
  <c r="P463" i="21"/>
  <c r="A463" i="21"/>
  <c r="P462" i="21"/>
  <c r="O458" i="21"/>
  <c r="N458" i="21"/>
  <c r="M458" i="21"/>
  <c r="L458" i="21"/>
  <c r="K458" i="21"/>
  <c r="P459" i="21" s="1"/>
  <c r="J458" i="21"/>
  <c r="I458" i="21"/>
  <c r="H458" i="21"/>
  <c r="G458" i="21"/>
  <c r="F458" i="21"/>
  <c r="E458" i="21"/>
  <c r="D458" i="21"/>
  <c r="C458" i="21"/>
  <c r="B458" i="21"/>
  <c r="R457" i="21"/>
  <c r="P457" i="21"/>
  <c r="P456" i="21"/>
  <c r="R472" i="21" s="1"/>
  <c r="P455" i="21"/>
  <c r="R471" i="21" s="1"/>
  <c r="P454" i="21"/>
  <c r="P453" i="21"/>
  <c r="R469" i="21" s="1"/>
  <c r="R452" i="21"/>
  <c r="P452" i="21"/>
  <c r="R468" i="21" s="1"/>
  <c r="P451" i="21"/>
  <c r="R467" i="21" s="1"/>
  <c r="P450" i="21"/>
  <c r="P449" i="21"/>
  <c r="R448" i="21"/>
  <c r="P448" i="21"/>
  <c r="P447" i="21"/>
  <c r="R463" i="21" s="1"/>
  <c r="P446" i="21"/>
  <c r="T445" i="21"/>
  <c r="S445" i="21"/>
  <c r="O425" i="21"/>
  <c r="N425" i="21"/>
  <c r="M425" i="21"/>
  <c r="L425" i="21"/>
  <c r="K425" i="21"/>
  <c r="J425" i="21"/>
  <c r="I425" i="21"/>
  <c r="H425" i="21"/>
  <c r="G425" i="21"/>
  <c r="F425" i="21"/>
  <c r="E425" i="21"/>
  <c r="D425" i="21"/>
  <c r="C425" i="21"/>
  <c r="B425" i="21"/>
  <c r="P424" i="21"/>
  <c r="A424" i="21"/>
  <c r="P423" i="21"/>
  <c r="A423" i="21"/>
  <c r="P422" i="21"/>
  <c r="A422" i="21"/>
  <c r="P421" i="21"/>
  <c r="A421" i="21"/>
  <c r="P420" i="21"/>
  <c r="A420" i="21"/>
  <c r="P419" i="21"/>
  <c r="A419" i="21"/>
  <c r="P418" i="21"/>
  <c r="A418" i="21"/>
  <c r="P417" i="21"/>
  <c r="A417" i="21"/>
  <c r="P416" i="21"/>
  <c r="A416" i="21"/>
  <c r="P415" i="21"/>
  <c r="A415" i="21"/>
  <c r="P414" i="21"/>
  <c r="A414" i="21"/>
  <c r="P413" i="21"/>
  <c r="O409" i="21"/>
  <c r="N409" i="21"/>
  <c r="M409" i="21"/>
  <c r="L409" i="21"/>
  <c r="K409" i="21"/>
  <c r="J409" i="21"/>
  <c r="I409" i="21"/>
  <c r="H409" i="21"/>
  <c r="G409" i="21"/>
  <c r="F409" i="21"/>
  <c r="E409" i="21"/>
  <c r="D409" i="21"/>
  <c r="C409" i="21"/>
  <c r="B409" i="21"/>
  <c r="R408" i="21"/>
  <c r="P408" i="21"/>
  <c r="P407" i="21"/>
  <c r="R423" i="21"/>
  <c r="P406" i="21"/>
  <c r="R422" i="21"/>
  <c r="P405" i="21"/>
  <c r="R421" i="21" s="1"/>
  <c r="P404" i="21"/>
  <c r="R403" i="21"/>
  <c r="P403" i="21"/>
  <c r="P402" i="21"/>
  <c r="R418" i="21" s="1"/>
  <c r="P401" i="21"/>
  <c r="P400" i="21"/>
  <c r="R416" i="21" s="1"/>
  <c r="R399" i="21"/>
  <c r="P399" i="21"/>
  <c r="P398" i="21"/>
  <c r="R414" i="21" s="1"/>
  <c r="P397" i="21"/>
  <c r="T396" i="21"/>
  <c r="S396" i="21"/>
  <c r="O376" i="21"/>
  <c r="N376" i="21"/>
  <c r="M376" i="21"/>
  <c r="L376" i="21"/>
  <c r="K376" i="21"/>
  <c r="J376" i="21"/>
  <c r="I376" i="21"/>
  <c r="H376" i="21"/>
  <c r="G376" i="21"/>
  <c r="F376" i="21"/>
  <c r="E376" i="21"/>
  <c r="D376" i="21"/>
  <c r="C376" i="21"/>
  <c r="B376" i="21"/>
  <c r="P375" i="21"/>
  <c r="A375" i="21"/>
  <c r="P374" i="21"/>
  <c r="A374" i="21"/>
  <c r="P373" i="21"/>
  <c r="A373" i="21"/>
  <c r="P372" i="21"/>
  <c r="A372" i="21"/>
  <c r="P371" i="21"/>
  <c r="A371" i="21"/>
  <c r="P370" i="21"/>
  <c r="A370" i="21"/>
  <c r="P369" i="21"/>
  <c r="A369" i="21"/>
  <c r="P368" i="21"/>
  <c r="A368" i="21"/>
  <c r="P367" i="21"/>
  <c r="A367" i="21"/>
  <c r="P366" i="21"/>
  <c r="A366" i="21"/>
  <c r="P365" i="21"/>
  <c r="A365" i="21"/>
  <c r="P364" i="21"/>
  <c r="O360" i="21"/>
  <c r="N360" i="21"/>
  <c r="M360" i="21"/>
  <c r="L360" i="21"/>
  <c r="K360" i="21"/>
  <c r="P361" i="21" s="1"/>
  <c r="J360" i="21"/>
  <c r="I360" i="21"/>
  <c r="H360" i="21"/>
  <c r="G360" i="21"/>
  <c r="F360" i="21"/>
  <c r="E360" i="21"/>
  <c r="D360" i="21"/>
  <c r="C360" i="21"/>
  <c r="B360" i="21"/>
  <c r="R359" i="21"/>
  <c r="P359" i="21"/>
  <c r="R375" i="21" s="1"/>
  <c r="P358" i="21"/>
  <c r="R374" i="21" s="1"/>
  <c r="P357" i="21"/>
  <c r="P356" i="21"/>
  <c r="P355" i="21"/>
  <c r="R371" i="21" s="1"/>
  <c r="R354" i="21"/>
  <c r="P354" i="21"/>
  <c r="R370" i="21" s="1"/>
  <c r="P353" i="21"/>
  <c r="R369" i="21" s="1"/>
  <c r="P352" i="21"/>
  <c r="R368" i="21" s="1"/>
  <c r="P351" i="21"/>
  <c r="R367" i="21" s="1"/>
  <c r="R350" i="21"/>
  <c r="P350" i="21"/>
  <c r="P349" i="21"/>
  <c r="R365" i="21" s="1"/>
  <c r="P348" i="21"/>
  <c r="R364" i="21" s="1"/>
  <c r="T347" i="21"/>
  <c r="S347" i="21"/>
  <c r="O327" i="21"/>
  <c r="N327" i="21"/>
  <c r="M327" i="21"/>
  <c r="L327" i="21"/>
  <c r="K327" i="21"/>
  <c r="J327" i="21"/>
  <c r="I327" i="21"/>
  <c r="H327" i="21"/>
  <c r="G327" i="21"/>
  <c r="F327" i="21"/>
  <c r="E327" i="21"/>
  <c r="D327" i="21"/>
  <c r="C327" i="21"/>
  <c r="B327" i="21"/>
  <c r="P326" i="21"/>
  <c r="A326" i="21"/>
  <c r="P325" i="21"/>
  <c r="A325" i="21"/>
  <c r="P324" i="21"/>
  <c r="A324" i="21"/>
  <c r="P323" i="21"/>
  <c r="A323" i="21"/>
  <c r="P322" i="21"/>
  <c r="A322" i="21"/>
  <c r="P321" i="21"/>
  <c r="A321" i="21"/>
  <c r="P320" i="21"/>
  <c r="A320" i="21"/>
  <c r="P319" i="21"/>
  <c r="R319" i="21"/>
  <c r="A319" i="21"/>
  <c r="P318" i="21"/>
  <c r="R318" i="21" s="1"/>
  <c r="A318" i="21"/>
  <c r="P317" i="21"/>
  <c r="A317" i="21"/>
  <c r="P316" i="21"/>
  <c r="A316" i="21"/>
  <c r="P315" i="21"/>
  <c r="O311" i="21"/>
  <c r="N311" i="21"/>
  <c r="M311" i="21"/>
  <c r="L311" i="21"/>
  <c r="K311" i="21"/>
  <c r="J311" i="21"/>
  <c r="P311" i="21" s="1"/>
  <c r="I311" i="21"/>
  <c r="H311" i="21"/>
  <c r="G311" i="21"/>
  <c r="F311" i="21"/>
  <c r="E311" i="21"/>
  <c r="D311" i="21"/>
  <c r="C311" i="21"/>
  <c r="B311" i="21"/>
  <c r="R310" i="21"/>
  <c r="P310" i="21"/>
  <c r="R326" i="21" s="1"/>
  <c r="P309" i="21"/>
  <c r="R325" i="21" s="1"/>
  <c r="P308" i="21"/>
  <c r="P307" i="21"/>
  <c r="R323" i="21" s="1"/>
  <c r="P306" i="21"/>
  <c r="R322" i="21" s="1"/>
  <c r="R305" i="21"/>
  <c r="P305" i="21"/>
  <c r="R321" i="21" s="1"/>
  <c r="P304" i="21"/>
  <c r="R320" i="21" s="1"/>
  <c r="P303" i="21"/>
  <c r="P302" i="21"/>
  <c r="R301" i="21"/>
  <c r="P301" i="21"/>
  <c r="P300" i="21"/>
  <c r="P299" i="21"/>
  <c r="T298" i="21"/>
  <c r="S298" i="21"/>
  <c r="O278" i="21"/>
  <c r="N278" i="21"/>
  <c r="M278" i="21"/>
  <c r="L278" i="21"/>
  <c r="K278" i="21"/>
  <c r="J278" i="21"/>
  <c r="I278" i="21"/>
  <c r="H278" i="21"/>
  <c r="G278" i="21"/>
  <c r="F278" i="21"/>
  <c r="E278" i="21"/>
  <c r="D278" i="21"/>
  <c r="C278" i="21"/>
  <c r="B278" i="21"/>
  <c r="P277" i="21"/>
  <c r="A277" i="21"/>
  <c r="P276" i="21"/>
  <c r="A276" i="21"/>
  <c r="P275" i="21"/>
  <c r="A275" i="21"/>
  <c r="P274" i="21"/>
  <c r="A274" i="21"/>
  <c r="P273" i="21"/>
  <c r="A273" i="21"/>
  <c r="P272" i="21"/>
  <c r="A272" i="21"/>
  <c r="P271" i="21"/>
  <c r="A271" i="21"/>
  <c r="P270" i="21"/>
  <c r="A270" i="21"/>
  <c r="R269" i="21"/>
  <c r="P269" i="21"/>
  <c r="A269" i="21"/>
  <c r="P268" i="21"/>
  <c r="A268" i="21"/>
  <c r="P267" i="21"/>
  <c r="A267" i="21"/>
  <c r="P266" i="21"/>
  <c r="O262" i="21"/>
  <c r="N262" i="21"/>
  <c r="M262" i="21"/>
  <c r="L262" i="21"/>
  <c r="K262" i="21"/>
  <c r="P262" i="21" s="1"/>
  <c r="J262" i="21"/>
  <c r="I262" i="21"/>
  <c r="H262" i="21"/>
  <c r="G262" i="21"/>
  <c r="F262" i="21"/>
  <c r="E262" i="21"/>
  <c r="D262" i="21"/>
  <c r="C262" i="21"/>
  <c r="B262" i="21"/>
  <c r="R261" i="21"/>
  <c r="P261" i="21"/>
  <c r="R277" i="21" s="1"/>
  <c r="P260" i="21"/>
  <c r="R276" i="21" s="1"/>
  <c r="P259" i="21"/>
  <c r="P258" i="21"/>
  <c r="R274" i="21" s="1"/>
  <c r="P257" i="21"/>
  <c r="R273" i="21" s="1"/>
  <c r="R256" i="21"/>
  <c r="P256" i="21"/>
  <c r="R272" i="21" s="1"/>
  <c r="P255" i="21"/>
  <c r="P254" i="21"/>
  <c r="P253" i="21"/>
  <c r="R252" i="21"/>
  <c r="P252" i="21"/>
  <c r="P251" i="21"/>
  <c r="R267" i="21" s="1"/>
  <c r="P250" i="21"/>
  <c r="R266" i="21" s="1"/>
  <c r="T249" i="21"/>
  <c r="S249" i="21"/>
  <c r="O229" i="21"/>
  <c r="N229" i="21"/>
  <c r="M229" i="21"/>
  <c r="L229" i="21"/>
  <c r="K229" i="21"/>
  <c r="J229" i="21"/>
  <c r="I229" i="21"/>
  <c r="H229" i="21"/>
  <c r="G229" i="21"/>
  <c r="F229" i="21"/>
  <c r="E229" i="21"/>
  <c r="D229" i="21"/>
  <c r="C229" i="21"/>
  <c r="B229" i="21"/>
  <c r="P228" i="21"/>
  <c r="A228" i="21"/>
  <c r="P227" i="21"/>
  <c r="A227" i="21"/>
  <c r="P226" i="21"/>
  <c r="A226" i="21"/>
  <c r="P225" i="21"/>
  <c r="A225" i="21"/>
  <c r="P224" i="21"/>
  <c r="A224" i="21"/>
  <c r="P223" i="21"/>
  <c r="A223" i="21"/>
  <c r="P222" i="21"/>
  <c r="A222" i="21"/>
  <c r="P221" i="21"/>
  <c r="A221" i="21"/>
  <c r="P220" i="21"/>
  <c r="R220" i="21" s="1"/>
  <c r="A220" i="21"/>
  <c r="P219" i="21"/>
  <c r="A219" i="21"/>
  <c r="P218" i="21"/>
  <c r="A218" i="21"/>
  <c r="P217" i="21"/>
  <c r="O213" i="21"/>
  <c r="N213" i="21"/>
  <c r="M213" i="21"/>
  <c r="L213" i="21"/>
  <c r="K213" i="21"/>
  <c r="J213" i="21"/>
  <c r="I213" i="21"/>
  <c r="H213" i="21"/>
  <c r="G213" i="21"/>
  <c r="F213" i="21"/>
  <c r="E213" i="21"/>
  <c r="D213" i="21"/>
  <c r="C213" i="21"/>
  <c r="B213" i="21"/>
  <c r="R212" i="21"/>
  <c r="P212" i="21"/>
  <c r="R228" i="21" s="1"/>
  <c r="P211" i="21"/>
  <c r="R227" i="21" s="1"/>
  <c r="P210" i="21"/>
  <c r="R226" i="21" s="1"/>
  <c r="P209" i="21"/>
  <c r="R225" i="21" s="1"/>
  <c r="P208" i="21"/>
  <c r="R224" i="21" s="1"/>
  <c r="R207" i="21"/>
  <c r="P207" i="21"/>
  <c r="R223" i="21"/>
  <c r="P206" i="21"/>
  <c r="R222" i="21" s="1"/>
  <c r="P205" i="21"/>
  <c r="R221" i="21" s="1"/>
  <c r="P204" i="21"/>
  <c r="R203" i="21"/>
  <c r="P203" i="21"/>
  <c r="P202" i="21"/>
  <c r="R218" i="21" s="1"/>
  <c r="P201" i="21"/>
  <c r="T200" i="21"/>
  <c r="S200" i="21"/>
  <c r="O180" i="21"/>
  <c r="N180" i="21"/>
  <c r="M180" i="21"/>
  <c r="L180" i="21"/>
  <c r="K180" i="21"/>
  <c r="J180" i="21"/>
  <c r="I180" i="21"/>
  <c r="H180" i="21"/>
  <c r="P181" i="21" s="1"/>
  <c r="G180" i="21"/>
  <c r="F180" i="21"/>
  <c r="E180" i="21"/>
  <c r="D180" i="21"/>
  <c r="C180" i="21"/>
  <c r="B180" i="21"/>
  <c r="P179" i="21"/>
  <c r="A179" i="21"/>
  <c r="P178" i="21"/>
  <c r="A178" i="21"/>
  <c r="P177" i="21"/>
  <c r="A177" i="21"/>
  <c r="P176" i="21"/>
  <c r="A176" i="21"/>
  <c r="P175" i="21"/>
  <c r="A175" i="21"/>
  <c r="P174" i="21"/>
  <c r="A174" i="21"/>
  <c r="P173" i="21"/>
  <c r="A173" i="21"/>
  <c r="P172" i="21"/>
  <c r="A172" i="21"/>
  <c r="P171" i="21"/>
  <c r="A171" i="21"/>
  <c r="P170" i="21"/>
  <c r="A170" i="21"/>
  <c r="P169" i="21"/>
  <c r="A169" i="21"/>
  <c r="P168" i="21"/>
  <c r="R168" i="21" s="1"/>
  <c r="O164" i="21"/>
  <c r="N164" i="21"/>
  <c r="M164" i="21"/>
  <c r="L164" i="21"/>
  <c r="K164" i="21"/>
  <c r="J164" i="21"/>
  <c r="I164" i="21"/>
  <c r="P164" i="21" s="1"/>
  <c r="H164" i="21"/>
  <c r="G164" i="21"/>
  <c r="F164" i="21"/>
  <c r="E164" i="21"/>
  <c r="D164" i="21"/>
  <c r="P165" i="21" s="1"/>
  <c r="C164" i="21"/>
  <c r="B164" i="21"/>
  <c r="R163" i="21"/>
  <c r="P163" i="21"/>
  <c r="R179" i="21" s="1"/>
  <c r="P162" i="21"/>
  <c r="R178" i="21" s="1"/>
  <c r="P161" i="21"/>
  <c r="R177" i="21" s="1"/>
  <c r="P160" i="21"/>
  <c r="R176" i="21"/>
  <c r="P159" i="21"/>
  <c r="R175" i="21" s="1"/>
  <c r="R158" i="21"/>
  <c r="P158" i="21"/>
  <c r="R174" i="21" s="1"/>
  <c r="P157" i="21"/>
  <c r="R173" i="21" s="1"/>
  <c r="P156" i="21"/>
  <c r="R172" i="21" s="1"/>
  <c r="P155" i="21"/>
  <c r="R154" i="21"/>
  <c r="P154" i="21"/>
  <c r="R170" i="21" s="1"/>
  <c r="P153" i="21"/>
  <c r="R169" i="21" s="1"/>
  <c r="P152" i="21"/>
  <c r="T151" i="21"/>
  <c r="S151" i="21"/>
  <c r="O131" i="21"/>
  <c r="N131" i="21"/>
  <c r="M131" i="21"/>
  <c r="L131" i="21"/>
  <c r="K131" i="21"/>
  <c r="J131" i="21"/>
  <c r="I131" i="21"/>
  <c r="H131" i="21"/>
  <c r="G131" i="21"/>
  <c r="F131" i="21"/>
  <c r="E131" i="21"/>
  <c r="D131" i="21"/>
  <c r="C131" i="21"/>
  <c r="B131" i="21"/>
  <c r="P130" i="21"/>
  <c r="A130" i="21"/>
  <c r="P129" i="21"/>
  <c r="A129" i="21"/>
  <c r="P128" i="21"/>
  <c r="A128" i="21"/>
  <c r="P127" i="21"/>
  <c r="A127" i="21"/>
  <c r="P126" i="21"/>
  <c r="A126" i="21"/>
  <c r="P125" i="21"/>
  <c r="A125" i="21"/>
  <c r="P124" i="21"/>
  <c r="A124" i="21"/>
  <c r="P123" i="21"/>
  <c r="A123" i="21"/>
  <c r="P122" i="21"/>
  <c r="A122" i="21"/>
  <c r="P121" i="21"/>
  <c r="A121" i="21"/>
  <c r="P120" i="21"/>
  <c r="A120" i="21"/>
  <c r="P119" i="21"/>
  <c r="O115" i="21"/>
  <c r="N115" i="21"/>
  <c r="M115" i="21"/>
  <c r="L115" i="21"/>
  <c r="K115" i="21"/>
  <c r="J115" i="21"/>
  <c r="I115" i="21"/>
  <c r="H115" i="21"/>
  <c r="G115" i="21"/>
  <c r="F115" i="21"/>
  <c r="E115" i="21"/>
  <c r="D115" i="21"/>
  <c r="C115" i="21"/>
  <c r="B115" i="21"/>
  <c r="P115" i="21" s="1"/>
  <c r="R114" i="21"/>
  <c r="P114" i="21"/>
  <c r="R130" i="21" s="1"/>
  <c r="P113" i="21"/>
  <c r="R129" i="21" s="1"/>
  <c r="P112" i="21"/>
  <c r="R128" i="21" s="1"/>
  <c r="P111" i="21"/>
  <c r="R127" i="21" s="1"/>
  <c r="P110" i="21"/>
  <c r="R109" i="21"/>
  <c r="P109" i="21"/>
  <c r="R125" i="21" s="1"/>
  <c r="P108" i="21"/>
  <c r="P107" i="21"/>
  <c r="P106" i="21"/>
  <c r="R122" i="21" s="1"/>
  <c r="R105" i="21"/>
  <c r="P105" i="21"/>
  <c r="R121" i="21"/>
  <c r="P104" i="21"/>
  <c r="P103" i="21"/>
  <c r="R119" i="21" s="1"/>
  <c r="T102" i="21"/>
  <c r="S102" i="21"/>
  <c r="O82" i="21"/>
  <c r="N82" i="21"/>
  <c r="M82" i="21"/>
  <c r="L82" i="21"/>
  <c r="K82" i="21"/>
  <c r="J82" i="21"/>
  <c r="I82" i="21"/>
  <c r="H82" i="21"/>
  <c r="G82" i="21"/>
  <c r="F82" i="21"/>
  <c r="E82" i="21"/>
  <c r="D82" i="21"/>
  <c r="C82" i="21"/>
  <c r="B82" i="21"/>
  <c r="P81" i="21"/>
  <c r="A81" i="21"/>
  <c r="P80" i="21"/>
  <c r="A80" i="21"/>
  <c r="P79" i="21"/>
  <c r="A79" i="21"/>
  <c r="P78" i="21"/>
  <c r="A78" i="21"/>
  <c r="P77" i="21"/>
  <c r="A77" i="21"/>
  <c r="P76" i="21"/>
  <c r="A76" i="21"/>
  <c r="P75" i="21"/>
  <c r="A75" i="21"/>
  <c r="P74" i="21"/>
  <c r="A74" i="21"/>
  <c r="P73" i="21"/>
  <c r="A73" i="21"/>
  <c r="P72" i="21"/>
  <c r="A72" i="21"/>
  <c r="P71" i="21"/>
  <c r="R71" i="21"/>
  <c r="A71" i="21"/>
  <c r="P70" i="21"/>
  <c r="O66" i="21"/>
  <c r="N66" i="21"/>
  <c r="M66" i="21"/>
  <c r="L66" i="21"/>
  <c r="K66" i="21"/>
  <c r="J66" i="21"/>
  <c r="I66" i="21"/>
  <c r="H66" i="21"/>
  <c r="G66" i="21"/>
  <c r="F66" i="21"/>
  <c r="E66" i="21"/>
  <c r="D66" i="21"/>
  <c r="P67" i="21" s="1"/>
  <c r="C66" i="21"/>
  <c r="B66" i="21"/>
  <c r="R65" i="21"/>
  <c r="P65" i="21"/>
  <c r="P64" i="21"/>
  <c r="P63" i="21"/>
  <c r="R79" i="21" s="1"/>
  <c r="S79" i="21" s="1"/>
  <c r="P62" i="21"/>
  <c r="R78" i="21" s="1"/>
  <c r="S78" i="21" s="1"/>
  <c r="S127" i="21" s="1"/>
  <c r="S176" i="21" s="1"/>
  <c r="P61" i="21"/>
  <c r="R77" i="21" s="1"/>
  <c r="S77" i="21" s="1"/>
  <c r="R60" i="21"/>
  <c r="P60" i="21"/>
  <c r="R76" i="21" s="1"/>
  <c r="S76" i="21" s="1"/>
  <c r="S125" i="21" s="1"/>
  <c r="S174" i="21" s="1"/>
  <c r="S223" i="21" s="1"/>
  <c r="P59" i="21"/>
  <c r="R75" i="21" s="1"/>
  <c r="S75" i="21" s="1"/>
  <c r="P58" i="21"/>
  <c r="R74" i="21" s="1"/>
  <c r="P57" i="21"/>
  <c r="R73" i="21" s="1"/>
  <c r="R56" i="21"/>
  <c r="P56" i="21"/>
  <c r="R72" i="21" s="1"/>
  <c r="S72" i="21" s="1"/>
  <c r="S121" i="21" s="1"/>
  <c r="S170" i="21" s="1"/>
  <c r="P55" i="21"/>
  <c r="P54" i="21"/>
  <c r="R70" i="21" s="1"/>
  <c r="S70" i="21" s="1"/>
  <c r="T53" i="21"/>
  <c r="S53" i="21"/>
  <c r="S71" i="21"/>
  <c r="R217" i="21"/>
  <c r="P475" i="21"/>
  <c r="P213" i="21"/>
  <c r="S225" i="21" l="1"/>
  <c r="S274" i="21" s="1"/>
  <c r="S323" i="21" s="1"/>
  <c r="S128" i="21"/>
  <c r="S177" i="21" s="1"/>
  <c r="S226" i="21" s="1"/>
  <c r="S119" i="21"/>
  <c r="S168" i="21" s="1"/>
  <c r="S217" i="21" s="1"/>
  <c r="S266" i="21" s="1"/>
  <c r="R171" i="21"/>
  <c r="R565" i="21"/>
  <c r="R219" i="21"/>
  <c r="S219" i="21" s="1"/>
  <c r="S268" i="21" s="1"/>
  <c r="P458" i="21"/>
  <c r="R474" i="21" s="1"/>
  <c r="P263" i="21"/>
  <c r="R123" i="21"/>
  <c r="P116" i="21"/>
  <c r="R271" i="21"/>
  <c r="R424" i="21"/>
  <c r="R515" i="21"/>
  <c r="R564" i="21"/>
  <c r="R612" i="21"/>
  <c r="P360" i="21"/>
  <c r="P83" i="21"/>
  <c r="R270" i="21"/>
  <c r="P278" i="21"/>
  <c r="R278" i="21" s="1"/>
  <c r="R417" i="21"/>
  <c r="R466" i="21"/>
  <c r="P474" i="21"/>
  <c r="P82" i="21"/>
  <c r="P132" i="21"/>
  <c r="P214" i="21"/>
  <c r="R620" i="21"/>
  <c r="R513" i="21"/>
  <c r="R618" i="21"/>
  <c r="P131" i="21"/>
  <c r="R131" i="21" s="1"/>
  <c r="P230" i="21"/>
  <c r="P328" i="21"/>
  <c r="P377" i="21"/>
  <c r="R415" i="21"/>
  <c r="R126" i="21"/>
  <c r="S126" i="21" s="1"/>
  <c r="S175" i="21" s="1"/>
  <c r="S224" i="21" s="1"/>
  <c r="S273" i="21" s="1"/>
  <c r="S322" i="21" s="1"/>
  <c r="S371" i="21" s="1"/>
  <c r="S420" i="21" s="1"/>
  <c r="S469" i="21" s="1"/>
  <c r="S518" i="21" s="1"/>
  <c r="S567" i="21" s="1"/>
  <c r="S616" i="21" s="1"/>
  <c r="P180" i="21"/>
  <c r="R180" i="21" s="1"/>
  <c r="P523" i="21"/>
  <c r="R523" i="21" s="1"/>
  <c r="P605" i="21"/>
  <c r="R621" i="21" s="1"/>
  <c r="R268" i="21"/>
  <c r="R419" i="21"/>
  <c r="P622" i="21"/>
  <c r="P66" i="21"/>
  <c r="R82" i="21" s="1"/>
  <c r="R372" i="21"/>
  <c r="R470" i="21"/>
  <c r="R569" i="21"/>
  <c r="P621" i="21"/>
  <c r="R616" i="21"/>
  <c r="P557" i="21"/>
  <c r="R275" i="21"/>
  <c r="R316" i="21"/>
  <c r="R373" i="21"/>
  <c r="R413" i="21"/>
  <c r="R420" i="21"/>
  <c r="O445" i="47"/>
  <c r="I445" i="47"/>
  <c r="C445" i="47"/>
  <c r="L445" i="47"/>
  <c r="F445" i="47"/>
  <c r="K445" i="47"/>
  <c r="E445" i="47"/>
  <c r="N445" i="47"/>
  <c r="B445" i="47"/>
  <c r="H445" i="47"/>
  <c r="G445" i="47"/>
  <c r="M445" i="47"/>
  <c r="J445" i="47"/>
  <c r="D445" i="47"/>
  <c r="E444" i="47"/>
  <c r="D460" i="47" s="1"/>
  <c r="L412" i="46"/>
  <c r="F412" i="46"/>
  <c r="K412" i="46"/>
  <c r="E412" i="46"/>
  <c r="J412" i="46"/>
  <c r="D412" i="46"/>
  <c r="O412" i="46"/>
  <c r="I412" i="46"/>
  <c r="C412" i="46"/>
  <c r="G412" i="46"/>
  <c r="B412" i="46"/>
  <c r="E411" i="46"/>
  <c r="D444" i="46" s="1"/>
  <c r="N412" i="46"/>
  <c r="M412" i="46"/>
  <c r="H412" i="46"/>
  <c r="O445" i="45"/>
  <c r="I445" i="45"/>
  <c r="C445" i="45"/>
  <c r="N445" i="45"/>
  <c r="H445" i="45"/>
  <c r="B445" i="45"/>
  <c r="M445" i="45"/>
  <c r="G445" i="45"/>
  <c r="E444" i="45"/>
  <c r="D460" i="45" s="1"/>
  <c r="L445" i="45"/>
  <c r="F445" i="45"/>
  <c r="K445" i="45"/>
  <c r="E445" i="45"/>
  <c r="J445" i="45"/>
  <c r="D445" i="45"/>
  <c r="L412" i="44"/>
  <c r="F412" i="44"/>
  <c r="K412" i="44"/>
  <c r="E412" i="44"/>
  <c r="J412" i="44"/>
  <c r="D412" i="44"/>
  <c r="O412" i="44"/>
  <c r="I412" i="44"/>
  <c r="C412" i="44"/>
  <c r="N412" i="44"/>
  <c r="H412" i="44"/>
  <c r="B412" i="44"/>
  <c r="M412" i="44"/>
  <c r="G412" i="44"/>
  <c r="E411" i="44"/>
  <c r="D444" i="44" s="1"/>
  <c r="AA2" i="20"/>
  <c r="S272" i="21"/>
  <c r="S321" i="21" s="1"/>
  <c r="S370" i="21" s="1"/>
  <c r="S419" i="21" s="1"/>
  <c r="S468" i="21" s="1"/>
  <c r="S517" i="21" s="1"/>
  <c r="S566" i="21" s="1"/>
  <c r="S615" i="21" s="1"/>
  <c r="S275" i="21"/>
  <c r="P327" i="21"/>
  <c r="R327" i="21" s="1"/>
  <c r="R315" i="21"/>
  <c r="S315" i="21" s="1"/>
  <c r="S364" i="21" s="1"/>
  <c r="S413" i="21" s="1"/>
  <c r="S74" i="21"/>
  <c r="S123" i="21" s="1"/>
  <c r="S172" i="21" s="1"/>
  <c r="S221" i="21" s="1"/>
  <c r="R317" i="21"/>
  <c r="P409" i="21"/>
  <c r="P410" i="21"/>
  <c r="R464" i="21"/>
  <c r="R80" i="21"/>
  <c r="S80" i="21" s="1"/>
  <c r="S129" i="21" s="1"/>
  <c r="S178" i="21" s="1"/>
  <c r="S227" i="21" s="1"/>
  <c r="S276" i="21" s="1"/>
  <c r="S325" i="21" s="1"/>
  <c r="S374" i="21" s="1"/>
  <c r="S423" i="21" s="1"/>
  <c r="S472" i="21" s="1"/>
  <c r="R124" i="21"/>
  <c r="S124" i="21" s="1"/>
  <c r="S173" i="21" s="1"/>
  <c r="S222" i="21" s="1"/>
  <c r="S271" i="21" s="1"/>
  <c r="S320" i="21" s="1"/>
  <c r="S369" i="21" s="1"/>
  <c r="S418" i="21" s="1"/>
  <c r="S467" i="21" s="1"/>
  <c r="S516" i="21" s="1"/>
  <c r="S565" i="21" s="1"/>
  <c r="S614" i="21" s="1"/>
  <c r="P312" i="21"/>
  <c r="R120" i="21"/>
  <c r="S120" i="21" s="1"/>
  <c r="S169" i="21" s="1"/>
  <c r="S218" i="21" s="1"/>
  <c r="S267" i="21" s="1"/>
  <c r="S316" i="21" s="1"/>
  <c r="S365" i="21" s="1"/>
  <c r="S414" i="21" s="1"/>
  <c r="S463" i="21" s="1"/>
  <c r="S512" i="21" s="1"/>
  <c r="S561" i="21" s="1"/>
  <c r="P279" i="21"/>
  <c r="P376" i="21"/>
  <c r="R376" i="21" s="1"/>
  <c r="P606" i="21"/>
  <c r="R81" i="21"/>
  <c r="P229" i="21"/>
  <c r="R229" i="21" s="1"/>
  <c r="R366" i="21"/>
  <c r="P426" i="21"/>
  <c r="R462" i="21"/>
  <c r="R562" i="21"/>
  <c r="P572" i="21"/>
  <c r="R572" i="21" s="1"/>
  <c r="R324" i="21"/>
  <c r="P425" i="21"/>
  <c r="R521" i="21"/>
  <c r="P508" i="21"/>
  <c r="R610" i="21"/>
  <c r="R473" i="21"/>
  <c r="R519" i="21"/>
  <c r="P524" i="21"/>
  <c r="S317" i="21" l="1"/>
  <c r="S372" i="21"/>
  <c r="S421" i="21" s="1"/>
  <c r="S470" i="21" s="1"/>
  <c r="S519" i="21"/>
  <c r="S568" i="21" s="1"/>
  <c r="S617" i="21" s="1"/>
  <c r="S270" i="21"/>
  <c r="S319" i="21" s="1"/>
  <c r="S368" i="21" s="1"/>
  <c r="S417" i="21" s="1"/>
  <c r="S466" i="21" s="1"/>
  <c r="S515" i="21" s="1"/>
  <c r="S564" i="21" s="1"/>
  <c r="S613" i="21" s="1"/>
  <c r="N461" i="47"/>
  <c r="H461" i="47"/>
  <c r="B461" i="47"/>
  <c r="K461" i="47"/>
  <c r="E461" i="47"/>
  <c r="J461" i="47"/>
  <c r="D461" i="47"/>
  <c r="G461" i="47"/>
  <c r="M461" i="47"/>
  <c r="E460" i="47"/>
  <c r="D493" i="47" s="1"/>
  <c r="L461" i="47"/>
  <c r="O461" i="47"/>
  <c r="I461" i="47"/>
  <c r="C461" i="47"/>
  <c r="F461" i="47"/>
  <c r="O445" i="46"/>
  <c r="I445" i="46"/>
  <c r="C445" i="46"/>
  <c r="N445" i="46"/>
  <c r="H445" i="46"/>
  <c r="B445" i="46"/>
  <c r="M445" i="46"/>
  <c r="G445" i="46"/>
  <c r="E444" i="46"/>
  <c r="D460" i="46" s="1"/>
  <c r="L445" i="46"/>
  <c r="F445" i="46"/>
  <c r="K445" i="46"/>
  <c r="J445" i="46"/>
  <c r="E445" i="46"/>
  <c r="D445" i="46"/>
  <c r="N461" i="45"/>
  <c r="H461" i="45"/>
  <c r="B461" i="45"/>
  <c r="M461" i="45"/>
  <c r="G461" i="45"/>
  <c r="E460" i="45"/>
  <c r="D493" i="45" s="1"/>
  <c r="L461" i="45"/>
  <c r="F461" i="45"/>
  <c r="K461" i="45"/>
  <c r="E461" i="45"/>
  <c r="J461" i="45"/>
  <c r="D461" i="45"/>
  <c r="O461" i="45"/>
  <c r="I461" i="45"/>
  <c r="C461" i="45"/>
  <c r="O445" i="44"/>
  <c r="I445" i="44"/>
  <c r="C445" i="44"/>
  <c r="N445" i="44"/>
  <c r="H445" i="44"/>
  <c r="B445" i="44"/>
  <c r="M445" i="44"/>
  <c r="G445" i="44"/>
  <c r="E444" i="44"/>
  <c r="D460" i="44" s="1"/>
  <c r="L445" i="44"/>
  <c r="F445" i="44"/>
  <c r="K445" i="44"/>
  <c r="E445" i="44"/>
  <c r="J445" i="44"/>
  <c r="D445" i="44"/>
  <c r="S324" i="21"/>
  <c r="S373" i="21" s="1"/>
  <c r="S422" i="21" s="1"/>
  <c r="S471" i="21" s="1"/>
  <c r="S520" i="21" s="1"/>
  <c r="S569" i="21" s="1"/>
  <c r="S618" i="21" s="1"/>
  <c r="S366" i="21"/>
  <c r="S415" i="21" s="1"/>
  <c r="S464" i="21" s="1"/>
  <c r="S513" i="21" s="1"/>
  <c r="S562" i="21" s="1"/>
  <c r="S611" i="21" s="1"/>
  <c r="AB2" i="20"/>
  <c r="S610" i="21"/>
  <c r="S462" i="21"/>
  <c r="S511" i="21" s="1"/>
  <c r="S560" i="21" s="1"/>
  <c r="S609" i="21" s="1"/>
  <c r="S81" i="21"/>
  <c r="S130" i="21" s="1"/>
  <c r="S179" i="21" s="1"/>
  <c r="S228" i="21" s="1"/>
  <c r="S277" i="21" s="1"/>
  <c r="S326" i="21" s="1"/>
  <c r="S375" i="21" s="1"/>
  <c r="S424" i="21" s="1"/>
  <c r="S473" i="21" s="1"/>
  <c r="S522" i="21" s="1"/>
  <c r="S571" i="21" s="1"/>
  <c r="S620" i="21" s="1"/>
  <c r="S521" i="21"/>
  <c r="S570" i="21" s="1"/>
  <c r="S619" i="21" s="1"/>
  <c r="R425" i="21"/>
  <c r="K494" i="47" l="1"/>
  <c r="E494" i="47"/>
  <c r="J494" i="47"/>
  <c r="D494" i="47"/>
  <c r="N494" i="47"/>
  <c r="H494" i="47"/>
  <c r="B494" i="47"/>
  <c r="M494" i="47"/>
  <c r="G494" i="47"/>
  <c r="E493" i="47"/>
  <c r="D509" i="47" s="1"/>
  <c r="O494" i="47"/>
  <c r="F494" i="47"/>
  <c r="C494" i="47"/>
  <c r="I494" i="47"/>
  <c r="L494" i="47"/>
  <c r="N461" i="46"/>
  <c r="H461" i="46"/>
  <c r="B461" i="46"/>
  <c r="M461" i="46"/>
  <c r="G461" i="46"/>
  <c r="E460" i="46"/>
  <c r="D493" i="46" s="1"/>
  <c r="L461" i="46"/>
  <c r="F461" i="46"/>
  <c r="K461" i="46"/>
  <c r="E461" i="46"/>
  <c r="J461" i="46"/>
  <c r="I461" i="46"/>
  <c r="D461" i="46"/>
  <c r="C461" i="46"/>
  <c r="O461" i="46"/>
  <c r="K494" i="45"/>
  <c r="E494" i="45"/>
  <c r="J494" i="45"/>
  <c r="D494" i="45"/>
  <c r="O494" i="45"/>
  <c r="I494" i="45"/>
  <c r="C494" i="45"/>
  <c r="N494" i="45"/>
  <c r="H494" i="45"/>
  <c r="B494" i="45"/>
  <c r="M494" i="45"/>
  <c r="G494" i="45"/>
  <c r="E493" i="45"/>
  <c r="D509" i="45" s="1"/>
  <c r="L494" i="45"/>
  <c r="F494" i="45"/>
  <c r="N461" i="44"/>
  <c r="H461" i="44"/>
  <c r="B461" i="44"/>
  <c r="M461" i="44"/>
  <c r="G461" i="44"/>
  <c r="E460" i="44"/>
  <c r="D493" i="44" s="1"/>
  <c r="L461" i="44"/>
  <c r="F461" i="44"/>
  <c r="K461" i="44"/>
  <c r="E461" i="44"/>
  <c r="J461" i="44"/>
  <c r="D461" i="44"/>
  <c r="O461" i="44"/>
  <c r="I461" i="44"/>
  <c r="C461" i="44"/>
  <c r="AA3" i="20"/>
  <c r="S73" i="21"/>
  <c r="S122" i="21" s="1"/>
  <c r="S171" i="21" s="1"/>
  <c r="S220" i="21" s="1"/>
  <c r="S269" i="21" s="1"/>
  <c r="S318" i="21" s="1"/>
  <c r="S367" i="21" s="1"/>
  <c r="S416" i="21" s="1"/>
  <c r="S465" i="21" s="1"/>
  <c r="S514" i="21" s="1"/>
  <c r="S563" i="21" s="1"/>
  <c r="S612" i="21" s="1"/>
  <c r="S82" i="21"/>
  <c r="S131" i="21" s="1"/>
  <c r="S180" i="21" s="1"/>
  <c r="S229" i="21" s="1"/>
  <c r="S278" i="21" s="1"/>
  <c r="S327" i="21" s="1"/>
  <c r="S376" i="21" s="1"/>
  <c r="S425" i="21" s="1"/>
  <c r="S474" i="21" s="1"/>
  <c r="S523" i="21" s="1"/>
  <c r="S572" i="21" s="1"/>
  <c r="S621" i="21" s="1"/>
  <c r="J510" i="47" l="1"/>
  <c r="D510" i="47"/>
  <c r="O510" i="47"/>
  <c r="I510" i="47"/>
  <c r="C510" i="47"/>
  <c r="M510" i="47"/>
  <c r="G510" i="47"/>
  <c r="E509" i="47"/>
  <c r="D542" i="47" s="1"/>
  <c r="L510" i="47"/>
  <c r="F510" i="47"/>
  <c r="K510" i="47"/>
  <c r="B510" i="47"/>
  <c r="N510" i="47"/>
  <c r="H510" i="47"/>
  <c r="E510" i="47"/>
  <c r="K494" i="46"/>
  <c r="E494" i="46"/>
  <c r="J494" i="46"/>
  <c r="D494" i="46"/>
  <c r="O494" i="46"/>
  <c r="I494" i="46"/>
  <c r="C494" i="46"/>
  <c r="N494" i="46"/>
  <c r="H494" i="46"/>
  <c r="B494" i="46"/>
  <c r="E493" i="46"/>
  <c r="D509" i="46" s="1"/>
  <c r="M494" i="46"/>
  <c r="L494" i="46"/>
  <c r="G494" i="46"/>
  <c r="F494" i="46"/>
  <c r="J510" i="45"/>
  <c r="D510" i="45"/>
  <c r="O510" i="45"/>
  <c r="I510" i="45"/>
  <c r="C510" i="45"/>
  <c r="N510" i="45"/>
  <c r="H510" i="45"/>
  <c r="B510" i="45"/>
  <c r="M510" i="45"/>
  <c r="G510" i="45"/>
  <c r="E509" i="45"/>
  <c r="D542" i="45" s="1"/>
  <c r="L510" i="45"/>
  <c r="F510" i="45"/>
  <c r="K510" i="45"/>
  <c r="E510" i="45"/>
  <c r="K494" i="44"/>
  <c r="E494" i="44"/>
  <c r="J494" i="44"/>
  <c r="D494" i="44"/>
  <c r="O494" i="44"/>
  <c r="I494" i="44"/>
  <c r="C494" i="44"/>
  <c r="N494" i="44"/>
  <c r="H494" i="44"/>
  <c r="B494" i="44"/>
  <c r="M494" i="44"/>
  <c r="G494" i="44"/>
  <c r="E493" i="44"/>
  <c r="D509" i="44" s="1"/>
  <c r="F494" i="44"/>
  <c r="L494" i="44"/>
  <c r="AB3" i="20"/>
  <c r="M543" i="47" l="1"/>
  <c r="G543" i="47"/>
  <c r="E542" i="47"/>
  <c r="D558" i="47" s="1"/>
  <c r="L543" i="47"/>
  <c r="F543" i="47"/>
  <c r="K543" i="47"/>
  <c r="E543" i="47"/>
  <c r="J543" i="47"/>
  <c r="D543" i="47"/>
  <c r="O543" i="47"/>
  <c r="I543" i="47"/>
  <c r="C543" i="47"/>
  <c r="B543" i="47"/>
  <c r="N543" i="47"/>
  <c r="H543" i="47"/>
  <c r="J510" i="46"/>
  <c r="D510" i="46"/>
  <c r="O510" i="46"/>
  <c r="I510" i="46"/>
  <c r="C510" i="46"/>
  <c r="N510" i="46"/>
  <c r="H510" i="46"/>
  <c r="B510" i="46"/>
  <c r="M510" i="46"/>
  <c r="G510" i="46"/>
  <c r="E509" i="46"/>
  <c r="D542" i="46" s="1"/>
  <c r="L510" i="46"/>
  <c r="K510" i="46"/>
  <c r="F510" i="46"/>
  <c r="E510" i="46"/>
  <c r="M543" i="45"/>
  <c r="G543" i="45"/>
  <c r="E542" i="45"/>
  <c r="D558" i="45" s="1"/>
  <c r="L543" i="45"/>
  <c r="F543" i="45"/>
  <c r="K543" i="45"/>
  <c r="E543" i="45"/>
  <c r="J543" i="45"/>
  <c r="D543" i="45"/>
  <c r="O543" i="45"/>
  <c r="I543" i="45"/>
  <c r="C543" i="45"/>
  <c r="N543" i="45"/>
  <c r="H543" i="45"/>
  <c r="B543" i="45"/>
  <c r="J510" i="44"/>
  <c r="D510" i="44"/>
  <c r="O510" i="44"/>
  <c r="I510" i="44"/>
  <c r="C510" i="44"/>
  <c r="N510" i="44"/>
  <c r="H510" i="44"/>
  <c r="B510" i="44"/>
  <c r="M510" i="44"/>
  <c r="G510" i="44"/>
  <c r="E509" i="44"/>
  <c r="D542" i="44" s="1"/>
  <c r="L510" i="44"/>
  <c r="F510" i="44"/>
  <c r="E510" i="44"/>
  <c r="K510" i="44"/>
  <c r="AA4" i="20"/>
  <c r="L559" i="47" l="1"/>
  <c r="F559" i="47"/>
  <c r="K559" i="47"/>
  <c r="E559" i="47"/>
  <c r="J559" i="47"/>
  <c r="D559" i="47"/>
  <c r="O559" i="47"/>
  <c r="I559" i="47"/>
  <c r="C559" i="47"/>
  <c r="N559" i="47"/>
  <c r="H559" i="47"/>
  <c r="B559" i="47"/>
  <c r="M559" i="47"/>
  <c r="G559" i="47"/>
  <c r="E558" i="47"/>
  <c r="D591" i="47" s="1"/>
  <c r="M543" i="46"/>
  <c r="G543" i="46"/>
  <c r="E542" i="46"/>
  <c r="D558" i="46" s="1"/>
  <c r="L543" i="46"/>
  <c r="F543" i="46"/>
  <c r="K543" i="46"/>
  <c r="E543" i="46"/>
  <c r="J543" i="46"/>
  <c r="D543" i="46"/>
  <c r="C543" i="46"/>
  <c r="B543" i="46"/>
  <c r="O543" i="46"/>
  <c r="N543" i="46"/>
  <c r="I543" i="46"/>
  <c r="H543" i="46"/>
  <c r="L559" i="45"/>
  <c r="F559" i="45"/>
  <c r="K559" i="45"/>
  <c r="E559" i="45"/>
  <c r="J559" i="45"/>
  <c r="D559" i="45"/>
  <c r="O559" i="45"/>
  <c r="I559" i="45"/>
  <c r="C559" i="45"/>
  <c r="N559" i="45"/>
  <c r="H559" i="45"/>
  <c r="B559" i="45"/>
  <c r="G559" i="45"/>
  <c r="E558" i="45"/>
  <c r="D591" i="45" s="1"/>
  <c r="M559" i="45"/>
  <c r="M543" i="44"/>
  <c r="G543" i="44"/>
  <c r="E542" i="44"/>
  <c r="D558" i="44" s="1"/>
  <c r="L543" i="44"/>
  <c r="F543" i="44"/>
  <c r="K543" i="44"/>
  <c r="E543" i="44"/>
  <c r="J543" i="44"/>
  <c r="D543" i="44"/>
  <c r="O543" i="44"/>
  <c r="I543" i="44"/>
  <c r="C543" i="44"/>
  <c r="B543" i="44"/>
  <c r="N543" i="44"/>
  <c r="H543" i="44"/>
  <c r="AB4" i="20"/>
  <c r="O592" i="47" l="1"/>
  <c r="I592" i="47"/>
  <c r="C592" i="47"/>
  <c r="N592" i="47"/>
  <c r="H592" i="47"/>
  <c r="B592" i="47"/>
  <c r="M592" i="47"/>
  <c r="G592" i="47"/>
  <c r="E591" i="47"/>
  <c r="D607" i="47" s="1"/>
  <c r="L592" i="47"/>
  <c r="F592" i="47"/>
  <c r="K592" i="47"/>
  <c r="E592" i="47"/>
  <c r="J592" i="47"/>
  <c r="D592" i="47"/>
  <c r="L559" i="46"/>
  <c r="F559" i="46"/>
  <c r="K559" i="46"/>
  <c r="E559" i="46"/>
  <c r="J559" i="46"/>
  <c r="D559" i="46"/>
  <c r="O559" i="46"/>
  <c r="I559" i="46"/>
  <c r="C559" i="46"/>
  <c r="E558" i="46"/>
  <c r="D591" i="46" s="1"/>
  <c r="N559" i="46"/>
  <c r="M559" i="46"/>
  <c r="H559" i="46"/>
  <c r="B559" i="46"/>
  <c r="G559" i="46"/>
  <c r="O592" i="45"/>
  <c r="I592" i="45"/>
  <c r="C592" i="45"/>
  <c r="N592" i="45"/>
  <c r="H592" i="45"/>
  <c r="B592" i="45"/>
  <c r="M592" i="45"/>
  <c r="G592" i="45"/>
  <c r="E591" i="45"/>
  <c r="D607" i="45" s="1"/>
  <c r="L592" i="45"/>
  <c r="F592" i="45"/>
  <c r="K592" i="45"/>
  <c r="E592" i="45"/>
  <c r="J592" i="45"/>
  <c r="D592" i="45"/>
  <c r="L559" i="44"/>
  <c r="F559" i="44"/>
  <c r="K559" i="44"/>
  <c r="E559" i="44"/>
  <c r="J559" i="44"/>
  <c r="D559" i="44"/>
  <c r="O559" i="44"/>
  <c r="I559" i="44"/>
  <c r="C559" i="44"/>
  <c r="N559" i="44"/>
  <c r="H559" i="44"/>
  <c r="B559" i="44"/>
  <c r="M559" i="44"/>
  <c r="G559" i="44"/>
  <c r="E558" i="44"/>
  <c r="D591" i="44" s="1"/>
  <c r="AA5" i="20"/>
  <c r="N608" i="47" l="1"/>
  <c r="H608" i="47"/>
  <c r="B608" i="47"/>
  <c r="M608" i="47"/>
  <c r="G608" i="47"/>
  <c r="E607" i="47"/>
  <c r="L608" i="47"/>
  <c r="F608" i="47"/>
  <c r="K608" i="47"/>
  <c r="E608" i="47"/>
  <c r="J608" i="47"/>
  <c r="D608" i="47"/>
  <c r="I608" i="47"/>
  <c r="C608" i="47"/>
  <c r="O608" i="47"/>
  <c r="O592" i="46"/>
  <c r="I592" i="46"/>
  <c r="C592" i="46"/>
  <c r="N592" i="46"/>
  <c r="H592" i="46"/>
  <c r="B592" i="46"/>
  <c r="M592" i="46"/>
  <c r="G592" i="46"/>
  <c r="E591" i="46"/>
  <c r="D607" i="46" s="1"/>
  <c r="L592" i="46"/>
  <c r="F592" i="46"/>
  <c r="E592" i="46"/>
  <c r="D592" i="46"/>
  <c r="K592" i="46"/>
  <c r="J592" i="46"/>
  <c r="N608" i="45"/>
  <c r="H608" i="45"/>
  <c r="B608" i="45"/>
  <c r="M608" i="45"/>
  <c r="G608" i="45"/>
  <c r="E607" i="45"/>
  <c r="L608" i="45"/>
  <c r="F608" i="45"/>
  <c r="K608" i="45"/>
  <c r="E608" i="45"/>
  <c r="J608" i="45"/>
  <c r="D608" i="45"/>
  <c r="O608" i="45"/>
  <c r="I608" i="45"/>
  <c r="C608" i="45"/>
  <c r="O592" i="44"/>
  <c r="I592" i="44"/>
  <c r="C592" i="44"/>
  <c r="N592" i="44"/>
  <c r="H592" i="44"/>
  <c r="B592" i="44"/>
  <c r="M592" i="44"/>
  <c r="G592" i="44"/>
  <c r="E591" i="44"/>
  <c r="D607" i="44" s="1"/>
  <c r="L592" i="44"/>
  <c r="F592" i="44"/>
  <c r="K592" i="44"/>
  <c r="E592" i="44"/>
  <c r="D592" i="44"/>
  <c r="J592" i="44"/>
  <c r="AB5" i="20"/>
  <c r="N608" i="46" l="1"/>
  <c r="H608" i="46"/>
  <c r="B608" i="46"/>
  <c r="M608" i="46"/>
  <c r="G608" i="46"/>
  <c r="E607" i="46"/>
  <c r="L608" i="46"/>
  <c r="F608" i="46"/>
  <c r="K608" i="46"/>
  <c r="E608" i="46"/>
  <c r="D608" i="46"/>
  <c r="C608" i="46"/>
  <c r="O608" i="46"/>
  <c r="J608" i="46"/>
  <c r="I608" i="46"/>
  <c r="N608" i="44"/>
  <c r="H608" i="44"/>
  <c r="B608" i="44"/>
  <c r="M608" i="44"/>
  <c r="G608" i="44"/>
  <c r="E607" i="44"/>
  <c r="L608" i="44"/>
  <c r="F608" i="44"/>
  <c r="K608" i="44"/>
  <c r="E608" i="44"/>
  <c r="J608" i="44"/>
  <c r="D608" i="44"/>
  <c r="O608" i="44"/>
  <c r="I608" i="44"/>
  <c r="C608" i="44"/>
  <c r="AA6" i="20"/>
  <c r="AB6" i="20" l="1"/>
  <c r="AA7" i="20" l="1"/>
  <c r="AB7" i="20" l="1"/>
  <c r="AA8" i="20" l="1"/>
  <c r="AB8" i="20" l="1"/>
  <c r="AA9" i="20" l="1"/>
  <c r="AB9" i="20" l="1"/>
  <c r="AA10" i="20" l="1"/>
  <c r="AB10" i="20" l="1"/>
  <c r="AA11" i="20" l="1"/>
  <c r="AB11" i="20" l="1"/>
  <c r="AA12" i="20" l="1"/>
  <c r="AB12" i="20" l="1"/>
  <c r="AA13" i="20" l="1"/>
  <c r="AB13" i="20" l="1"/>
  <c r="AA14" i="20" l="1"/>
  <c r="AB14" i="20" l="1"/>
  <c r="AA15" i="20" l="1"/>
  <c r="AB15" i="20" l="1"/>
  <c r="AA16" i="20" l="1"/>
  <c r="AB16" i="20" l="1"/>
  <c r="AA17" i="20" l="1"/>
  <c r="AB17" i="20" l="1"/>
  <c r="AA18" i="20" l="1"/>
  <c r="AB18" i="20" l="1"/>
  <c r="AA19" i="20" l="1"/>
  <c r="AB19" i="20" l="1"/>
  <c r="AA20" i="20" l="1"/>
  <c r="AB20" i="20" l="1"/>
  <c r="AA21" i="20" l="1"/>
  <c r="AB21" i="20" l="1"/>
  <c r="AA22" i="20" l="1"/>
  <c r="AB22" i="20" l="1"/>
  <c r="AA23" i="20" l="1"/>
  <c r="AB23" i="20" l="1"/>
  <c r="AA24" i="20" l="1"/>
  <c r="AB24" i="20" l="1"/>
  <c r="AA25" i="20" l="1"/>
  <c r="AB25" i="20" l="1"/>
  <c r="AA26" i="20" l="1"/>
  <c r="AB26" i="20" l="1"/>
</calcChain>
</file>

<file path=xl/sharedStrings.xml><?xml version="1.0" encoding="utf-8"?>
<sst xmlns="http://schemas.openxmlformats.org/spreadsheetml/2006/main" count="3817" uniqueCount="104">
  <si>
    <t>Vacation</t>
  </si>
  <si>
    <t>Total</t>
  </si>
  <si>
    <t>Hours</t>
  </si>
  <si>
    <t>Department</t>
  </si>
  <si>
    <t>University ID#</t>
  </si>
  <si>
    <t>Southern Illinois University Edwardsville</t>
  </si>
  <si>
    <t>Inclement Weather</t>
  </si>
  <si>
    <t>Additional comments or note :</t>
  </si>
  <si>
    <t>Explanation of other absence with or without pay :</t>
  </si>
  <si>
    <t>Employee</t>
  </si>
  <si>
    <t>Supervisor</t>
  </si>
  <si>
    <t>Comp time used</t>
  </si>
  <si>
    <t>Absence without pay</t>
  </si>
  <si>
    <t xml:space="preserve"> </t>
  </si>
  <si>
    <t>Sick earned before 1984</t>
  </si>
  <si>
    <t>Sick earned 1984 - 1997</t>
  </si>
  <si>
    <t>Date</t>
  </si>
  <si>
    <t>Holiday/AdminClosure</t>
  </si>
  <si>
    <t>Worked hours</t>
  </si>
  <si>
    <t>Year-to-date</t>
  </si>
  <si>
    <t>Overtime worked</t>
  </si>
  <si>
    <t>I certify this information to be correct.</t>
  </si>
  <si>
    <t>Employee Name</t>
  </si>
  <si>
    <r>
      <t xml:space="preserve">The </t>
    </r>
    <r>
      <rPr>
        <b/>
        <i/>
        <sz val="12"/>
        <rFont val="Calibri"/>
        <family val="2"/>
      </rPr>
      <t xml:space="preserve">State Officials and Employees Ethics Act </t>
    </r>
    <r>
      <rPr>
        <sz val="12"/>
        <rFont val="Calibri"/>
        <family val="2"/>
      </rPr>
      <t xml:space="preserve">requires university employees to submit timesheets documenting the time spent each day on university business.   </t>
    </r>
  </si>
  <si>
    <t>Actual hours worked and paid or unpaid absences must be reported to the nearest quarter hour.  Employees should report hours worked each day or hours covered by a paid leave or unpaid leave.</t>
  </si>
  <si>
    <t>See FAQ's at : http://www.siue.edu/humanresources/faq.shtml</t>
  </si>
  <si>
    <t xml:space="preserve">on university business should be reported under hours worked, even when away from the university such as during a conference or training session.  Approved jury duty, funeral leave, and military </t>
  </si>
  <si>
    <t>Employees must account for their minimum number of scheduled hours, either 7.5 or 8 hours for full time and part time depending on your work schedule OR appointment percentage.  Time spent</t>
  </si>
  <si>
    <t>V250</t>
  </si>
  <si>
    <t>SICK</t>
  </si>
  <si>
    <t>SK97</t>
  </si>
  <si>
    <t>SK84</t>
  </si>
  <si>
    <t>COMP</t>
  </si>
  <si>
    <t>Banner</t>
  </si>
  <si>
    <t>BW 15</t>
  </si>
  <si>
    <t>Pay periods:</t>
  </si>
  <si>
    <t>BW 16</t>
  </si>
  <si>
    <t>Extended sick</t>
  </si>
  <si>
    <t>BW 17</t>
  </si>
  <si>
    <t>BW 18</t>
  </si>
  <si>
    <t>*Other absence with pay</t>
  </si>
  <si>
    <t>Sick earned after 1997</t>
  </si>
  <si>
    <t>EXSK</t>
  </si>
  <si>
    <t>BW 19</t>
  </si>
  <si>
    <t>BW 20</t>
  </si>
  <si>
    <t>total</t>
  </si>
  <si>
    <t>check</t>
  </si>
  <si>
    <t>BW 21</t>
  </si>
  <si>
    <t>BW 22</t>
  </si>
  <si>
    <t>BW 23</t>
  </si>
  <si>
    <t>BW 24</t>
  </si>
  <si>
    <t>BW 25</t>
  </si>
  <si>
    <t>BW 26</t>
  </si>
  <si>
    <t>BW 02</t>
  </si>
  <si>
    <t>BW 03</t>
  </si>
  <si>
    <t>BW 04</t>
  </si>
  <si>
    <t>BW 05</t>
  </si>
  <si>
    <t>BW 06</t>
  </si>
  <si>
    <t>BW 07</t>
  </si>
  <si>
    <t>BW 08</t>
  </si>
  <si>
    <t>BW 09</t>
  </si>
  <si>
    <t>BW 10</t>
  </si>
  <si>
    <t>BW 11</t>
  </si>
  <si>
    <t>BW 12</t>
  </si>
  <si>
    <t>BW 13</t>
  </si>
  <si>
    <t>BW 14</t>
  </si>
  <si>
    <t>the employee.</t>
  </si>
  <si>
    <t>and supervisor to sign.</t>
  </si>
  <si>
    <t>After the time has been entered for both payrolls, print the sheet for the employee</t>
  </si>
  <si>
    <t>Time sheet notes:</t>
  </si>
  <si>
    <t>Enter the employee name, ID # and department name on the first time sheet.</t>
  </si>
  <si>
    <t>It will feed to all other time sheets and you will not need to re-enter it.</t>
  </si>
  <si>
    <t>Time sheets are retained in each department.</t>
  </si>
  <si>
    <t>Civil Service bi-weekly employee time sheet</t>
  </si>
  <si>
    <t>Timesheet</t>
  </si>
  <si>
    <t>leave should be reported as Other absence with Pay with details noted in the space above.  Timesheets must be signed by the employee and supervisor and retained in the department.</t>
  </si>
  <si>
    <t>* Other absence with pay- which may include Jury duty, funeral leave or military leave, with purpose of absence noted in the box above.</t>
  </si>
  <si>
    <t xml:space="preserve">Double click on each tab below (BW emp ) and change this to the last name of </t>
  </si>
  <si>
    <t>Printing instructions:  Select the area to print (click and drag) and then select "Print" and then "Selection"</t>
  </si>
  <si>
    <t>If the selected area does not print on one page follow, these additional instructions:</t>
  </si>
  <si>
    <t xml:space="preserve">For Excel 2003 - select File, Page Setup, select “Fit to 1 page wide by 1 page tall.”   </t>
  </si>
  <si>
    <t xml:space="preserve">For Excel 2007 - select Page Layout tab, select the small page setup button (it is directly underneath </t>
  </si>
  <si>
    <t>“Print Titles”), select “Fit to 1 page wide by 1 page tall.”</t>
  </si>
  <si>
    <t xml:space="preserve">Some cells are protected and can be selected only for printing; data entry is not necessary or allowed in </t>
  </si>
  <si>
    <t xml:space="preserve">these cells.  Other cells, such as those where information must be entered to record the Employee Name, </t>
  </si>
  <si>
    <t xml:space="preserve">University ID, Department, hours, and additional comments or explanations, can be selected for data </t>
  </si>
  <si>
    <t>entry, as well as for printing.</t>
  </si>
  <si>
    <t>Lv Codes</t>
  </si>
  <si>
    <t>BW 01</t>
  </si>
  <si>
    <t>Rev 8/2/2012 - Cell K6 decimal place formatting adjustment</t>
  </si>
  <si>
    <t>01</t>
  </si>
  <si>
    <t>02</t>
  </si>
  <si>
    <t>03</t>
  </si>
  <si>
    <t>04</t>
  </si>
  <si>
    <t>05</t>
  </si>
  <si>
    <t>06</t>
  </si>
  <si>
    <t>07</t>
  </si>
  <si>
    <t>08</t>
  </si>
  <si>
    <t>09</t>
  </si>
  <si>
    <t>10</t>
  </si>
  <si>
    <t>11</t>
  </si>
  <si>
    <t>12</t>
  </si>
  <si>
    <t>13</t>
  </si>
  <si>
    <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</si>
</sst>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0#"/>
  </numFmts>
  <fonts count="15" x14ac:knownFonts="1">
    <font>
      <sz val="10"/>
      <name val="Arial"/>
    </font>
    <font>
      <sz val="10"/>
      <name val="Arial"/>
      <family val="2"/>
    </font>
    <font>
      <b/>
      <sz val="10"/>
      <name val="Arial"/>
      <family val="2"/>
    </font>
    <font>
      <sz val="8"/>
      <name val="Arial"/>
      <family val="2"/>
    </font>
    <font>
      <b/>
      <i/>
      <sz val="16"/>
      <name val="Helv"/>
    </font>
    <font>
      <i/>
      <sz val="10"/>
      <name val="Arial"/>
      <family val="2"/>
    </font>
    <font>
      <sz val="12"/>
      <name val="Calibri"/>
      <family val="2"/>
    </font>
    <font>
      <b/>
      <sz val="12"/>
      <name val="Calibri"/>
      <family val="2"/>
    </font>
    <font>
      <sz val="14"/>
      <name val="Arial"/>
      <family val="2"/>
    </font>
    <font>
      <sz val="12"/>
      <name val="Arial"/>
      <family val="2"/>
    </font>
    <font>
      <sz val="18"/>
      <name val="Arial"/>
      <family val="2"/>
    </font>
    <font>
      <b/>
      <sz val="12"/>
      <name val="Arial"/>
      <family val="2"/>
    </font>
    <font>
      <b/>
      <i/>
      <sz val="12"/>
      <name val="Calibri"/>
      <family val="2"/>
    </font>
    <font>
      <sz val="11"/>
      <name val="Arial"/>
      <family val="2"/>
    </font>
    <font>
      <sz val="8"/>
      <name val="Calibri"/>
      <family val="2"/>
    </font>
  </fonts>
  <fills count="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3" tint="0.59999389629810485"/>
        <bgColor indexed="64"/>
      </patternFill>
    </fill>
    <fill>
      <patternFill patternType="solid">
        <fgColor rgb="FFFFFF00"/>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38" fontId="3" fillId="2" borderId="0" applyNumberFormat="0" applyBorder="0" applyAlignment="0" applyProtection="0"/>
    <xf numFmtId="10" fontId="3" fillId="3" borderId="1" applyNumberFormat="0" applyBorder="0" applyAlignment="0" applyProtection="0"/>
    <xf numFmtId="164" fontId="4" fillId="0" borderId="0"/>
    <xf numFmtId="10" fontId="1" fillId="0" borderId="0" applyFont="0" applyFill="0" applyBorder="0" applyAlignment="0" applyProtection="0"/>
  </cellStyleXfs>
  <cellXfs count="67">
    <xf numFmtId="0" fontId="0" fillId="0" borderId="0" xfId="0"/>
    <xf numFmtId="0" fontId="1" fillId="0" borderId="0" xfId="0" applyFont="1"/>
    <xf numFmtId="0" fontId="13" fillId="0" borderId="0" xfId="0" applyFont="1"/>
    <xf numFmtId="0" fontId="10" fillId="0" borderId="0" xfId="0" applyFont="1"/>
    <xf numFmtId="17" fontId="8" fillId="0" borderId="0" xfId="0" applyNumberFormat="1" applyFont="1"/>
    <xf numFmtId="0" fontId="8" fillId="0" borderId="0" xfId="0" applyFont="1"/>
    <xf numFmtId="0" fontId="10" fillId="0" borderId="0" xfId="0" applyFont="1" applyAlignment="1">
      <alignment horizontal="center"/>
    </xf>
    <xf numFmtId="14" fontId="1" fillId="0" borderId="1" xfId="0" applyNumberFormat="1" applyFont="1" applyBorder="1"/>
    <xf numFmtId="0" fontId="8" fillId="0" borderId="0" xfId="0" applyFont="1" applyAlignment="1">
      <alignment horizontal="center"/>
    </xf>
    <xf numFmtId="0" fontId="2" fillId="4" borderId="0" xfId="0" applyFont="1" applyFill="1" applyAlignment="1">
      <alignment horizontal="center"/>
    </xf>
    <xf numFmtId="0" fontId="2" fillId="0" borderId="0" xfId="0" applyFont="1" applyAlignment="1">
      <alignment horizontal="right"/>
    </xf>
    <xf numFmtId="0" fontId="0" fillId="0" borderId="0" xfId="0" applyAlignment="1">
      <alignment horizontal="center"/>
    </xf>
    <xf numFmtId="0" fontId="2" fillId="0" borderId="0" xfId="0" applyFont="1"/>
    <xf numFmtId="0" fontId="0" fillId="0" borderId="1" xfId="0" applyBorder="1"/>
    <xf numFmtId="2" fontId="0" fillId="0" borderId="1" xfId="0" applyNumberFormat="1" applyBorder="1"/>
    <xf numFmtId="0" fontId="1" fillId="0" borderId="1" xfId="0" applyFont="1" applyBorder="1"/>
    <xf numFmtId="0" fontId="8" fillId="0" borderId="2" xfId="0" applyFont="1" applyBorder="1"/>
    <xf numFmtId="0" fontId="5" fillId="0" borderId="0" xfId="0" applyFont="1"/>
    <xf numFmtId="0" fontId="0" fillId="0" borderId="2" xfId="0" applyBorder="1"/>
    <xf numFmtId="2" fontId="0" fillId="0" borderId="0" xfId="0" applyNumberFormat="1"/>
    <xf numFmtId="0" fontId="2" fillId="0" borderId="1" xfId="0" applyFont="1" applyBorder="1"/>
    <xf numFmtId="0" fontId="2" fillId="5" borderId="0" xfId="0" applyFont="1" applyFill="1" applyAlignment="1">
      <alignment horizontal="center"/>
    </xf>
    <xf numFmtId="2" fontId="0" fillId="0" borderId="3" xfId="0" applyNumberFormat="1" applyBorder="1"/>
    <xf numFmtId="0" fontId="1" fillId="0" borderId="4" xfId="0" applyFont="1" applyBorder="1"/>
    <xf numFmtId="0" fontId="1" fillId="0" borderId="5" xfId="0" applyFont="1" applyBorder="1"/>
    <xf numFmtId="0" fontId="0" fillId="0" borderId="5" xfId="0" applyBorder="1"/>
    <xf numFmtId="0" fontId="1" fillId="0" borderId="6" xfId="0" applyFont="1" applyBorder="1"/>
    <xf numFmtId="0" fontId="5" fillId="0" borderId="2" xfId="0" applyFont="1" applyBorder="1"/>
    <xf numFmtId="0" fontId="9" fillId="0" borderId="0" xfId="0" applyFont="1"/>
    <xf numFmtId="0" fontId="7" fillId="0" borderId="0" xfId="0" applyFont="1"/>
    <xf numFmtId="0" fontId="11" fillId="0" borderId="0" xfId="0" applyFont="1"/>
    <xf numFmtId="0" fontId="6" fillId="0" borderId="0" xfId="0" applyFont="1"/>
    <xf numFmtId="0" fontId="9" fillId="0" borderId="0" xfId="0" applyFont="1" applyAlignment="1">
      <alignment horizontal="center"/>
    </xf>
    <xf numFmtId="0" fontId="14" fillId="0" borderId="0" xfId="0" applyFont="1"/>
    <xf numFmtId="0" fontId="3" fillId="0" borderId="0" xfId="0" applyFont="1"/>
    <xf numFmtId="0" fontId="3" fillId="0" borderId="0" xfId="0" applyFont="1" applyAlignment="1">
      <alignment horizontal="center"/>
    </xf>
    <xf numFmtId="0" fontId="0" fillId="0" borderId="1" xfId="0" applyBorder="1" applyProtection="1">
      <protection locked="0"/>
    </xf>
    <xf numFmtId="0" fontId="1" fillId="0" borderId="1" xfId="0" applyFont="1" applyBorder="1" applyProtection="1">
      <protection locked="0"/>
    </xf>
    <xf numFmtId="2" fontId="8" fillId="0" borderId="0" xfId="0" applyNumberFormat="1" applyFont="1"/>
    <xf numFmtId="2" fontId="1" fillId="0" borderId="0" xfId="0" applyNumberFormat="1" applyFont="1"/>
    <xf numFmtId="1" fontId="1" fillId="6" borderId="2" xfId="0" applyNumberFormat="1" applyFont="1" applyFill="1" applyBorder="1" applyProtection="1">
      <protection locked="0"/>
    </xf>
    <xf numFmtId="1" fontId="5" fillId="0" borderId="0" xfId="0" applyNumberFormat="1" applyFont="1"/>
    <xf numFmtId="1" fontId="0" fillId="0" borderId="0" xfId="0" applyNumberFormat="1"/>
    <xf numFmtId="2" fontId="2" fillId="0" borderId="0" xfId="0" applyNumberFormat="1" applyFont="1"/>
    <xf numFmtId="2" fontId="2" fillId="0" borderId="1" xfId="0" applyNumberFormat="1" applyFont="1" applyBorder="1"/>
    <xf numFmtId="2" fontId="0" fillId="0" borderId="2" xfId="0" applyNumberFormat="1" applyBorder="1"/>
    <xf numFmtId="2" fontId="5" fillId="0" borderId="0" xfId="0" applyNumberFormat="1" applyFont="1"/>
    <xf numFmtId="2" fontId="9" fillId="0" borderId="0" xfId="0" applyNumberFormat="1" applyFont="1"/>
    <xf numFmtId="1" fontId="1" fillId="6" borderId="2" xfId="0" applyNumberFormat="1" applyFont="1" applyFill="1" applyBorder="1"/>
    <xf numFmtId="1" fontId="0" fillId="6" borderId="2" xfId="0" applyNumberFormat="1" applyFill="1" applyBorder="1"/>
    <xf numFmtId="2" fontId="3" fillId="0" borderId="0" xfId="0" applyNumberFormat="1" applyFont="1"/>
    <xf numFmtId="14" fontId="1" fillId="0" borderId="0" xfId="0" applyNumberFormat="1" applyFont="1"/>
    <xf numFmtId="165" fontId="1" fillId="0" borderId="0" xfId="0" quotePrefix="1" applyNumberFormat="1" applyFont="1"/>
    <xf numFmtId="1" fontId="2" fillId="5" borderId="0" xfId="0" applyNumberFormat="1" applyFont="1" applyFill="1" applyAlignment="1">
      <alignment horizontal="center"/>
    </xf>
    <xf numFmtId="0" fontId="8" fillId="0" borderId="0" xfId="0" applyFont="1" applyAlignment="1">
      <alignment horizontal="right"/>
    </xf>
    <xf numFmtId="2" fontId="2" fillId="5" borderId="0" xfId="0" applyNumberFormat="1" applyFont="1" applyFill="1" applyAlignment="1">
      <alignment horizontal="center"/>
    </xf>
    <xf numFmtId="0" fontId="0" fillId="0" borderId="5" xfId="0" applyBorder="1" applyAlignment="1">
      <alignment horizontal="left" vertical="top"/>
    </xf>
    <xf numFmtId="0" fontId="0" fillId="0" borderId="7" xfId="0" applyBorder="1" applyAlignment="1">
      <alignment horizontal="left" vertical="top"/>
    </xf>
    <xf numFmtId="0" fontId="0" fillId="0" borderId="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8" xfId="0" applyBorder="1" applyAlignment="1" applyProtection="1">
      <alignment horizontal="left" vertical="top"/>
      <protection locked="0"/>
    </xf>
    <xf numFmtId="0" fontId="1" fillId="0" borderId="0" xfId="0" applyFont="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0" fillId="0" borderId="6" xfId="0" applyBorder="1" applyAlignment="1">
      <alignment horizontal="left" vertical="top"/>
    </xf>
    <xf numFmtId="0" fontId="0" fillId="0" borderId="10" xfId="0" applyBorder="1" applyAlignment="1">
      <alignment horizontal="left" vertical="top"/>
    </xf>
  </cellXfs>
  <cellStyles count="5">
    <cellStyle name="Grey" xfId="1" xr:uid="{00000000-0005-0000-0000-000000000000}"/>
    <cellStyle name="Input [yellow]" xfId="2" xr:uid="{00000000-0005-0000-0000-000001000000}"/>
    <cellStyle name="Normal" xfId="0" builtinId="0"/>
    <cellStyle name="Normal - Style1" xfId="3" xr:uid="{00000000-0005-0000-0000-000003000000}"/>
    <cellStyle name="Percent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26"/>
  <sheetViews>
    <sheetView windowProtection="1" topLeftCell="I1" workbookViewId="0">
      <selection activeCell="AA2" sqref="AA2"/>
    </sheetView>
  </sheetViews>
  <sheetFormatPr defaultRowHeight="12.75" x14ac:dyDescent="0.2"/>
  <cols>
    <col min="1" max="1" width="88.28515625" style="1" customWidth="1"/>
    <col min="2" max="26" width="9.140625" style="1"/>
    <col min="27" max="28" width="10.140625" style="1" bestFit="1" customWidth="1"/>
    <col min="29" max="16384" width="9.140625" style="1"/>
  </cols>
  <sheetData>
    <row r="1" spans="1:255" s="2" customFormat="1" ht="14.25" x14ac:dyDescent="0.2">
      <c r="A1" s="1"/>
      <c r="B1" s="1"/>
      <c r="C1" s="1"/>
      <c r="D1" s="1"/>
      <c r="E1" s="1"/>
      <c r="F1" s="1"/>
      <c r="G1" s="1"/>
      <c r="H1" s="1"/>
      <c r="I1" s="1"/>
      <c r="J1" s="1"/>
      <c r="K1" s="1"/>
      <c r="L1" s="1"/>
      <c r="M1" s="1"/>
      <c r="N1" s="1"/>
      <c r="O1" s="1"/>
      <c r="P1" s="1"/>
      <c r="Q1" s="1"/>
      <c r="R1" s="1"/>
      <c r="S1" s="1"/>
      <c r="T1" s="1"/>
      <c r="U1" s="1"/>
      <c r="V1" s="1"/>
      <c r="W1" s="1"/>
      <c r="X1" s="1"/>
      <c r="Y1" s="1">
        <v>15</v>
      </c>
      <c r="Z1" s="1" t="str">
        <f t="shared" ref="Z1:Z26" si="0">"BW "&amp;Y1</f>
        <v>BW 15</v>
      </c>
      <c r="AA1" s="51">
        <v>44746</v>
      </c>
      <c r="AB1" s="51">
        <f t="shared" ref="AB1:AB6" si="1">AA1+13</f>
        <v>44759</v>
      </c>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row>
    <row r="2" spans="1:255" s="2" customFormat="1" ht="14.25" x14ac:dyDescent="0.2">
      <c r="A2" s="1" t="s">
        <v>69</v>
      </c>
      <c r="B2" s="1"/>
      <c r="C2" s="1"/>
      <c r="D2" s="1"/>
      <c r="E2" s="1"/>
      <c r="F2" s="1"/>
      <c r="G2" s="1"/>
      <c r="H2" s="1"/>
      <c r="I2" s="1"/>
      <c r="J2" s="1"/>
      <c r="K2" s="1"/>
      <c r="L2" s="1"/>
      <c r="M2" s="1"/>
      <c r="N2" s="1"/>
      <c r="O2" s="1"/>
      <c r="P2" s="1"/>
      <c r="Q2" s="1"/>
      <c r="R2" s="1"/>
      <c r="S2" s="1"/>
      <c r="T2" s="1"/>
      <c r="U2" s="1"/>
      <c r="V2" s="1"/>
      <c r="W2" s="1"/>
      <c r="X2" s="1"/>
      <c r="Y2" s="1">
        <v>16</v>
      </c>
      <c r="Z2" s="1" t="str">
        <f t="shared" si="0"/>
        <v>BW 16</v>
      </c>
      <c r="AA2" s="51">
        <f>AB1+1</f>
        <v>44760</v>
      </c>
      <c r="AB2" s="51">
        <f t="shared" si="1"/>
        <v>44773</v>
      </c>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row>
    <row r="3" spans="1:255" s="2" customFormat="1" ht="14.25" x14ac:dyDescent="0.2">
      <c r="A3" s="1"/>
      <c r="B3" s="1"/>
      <c r="C3" s="1"/>
      <c r="D3" s="1"/>
      <c r="E3" s="1"/>
      <c r="F3" s="1"/>
      <c r="G3" s="1"/>
      <c r="H3" s="1"/>
      <c r="I3" s="1"/>
      <c r="J3" s="1"/>
      <c r="K3" s="1"/>
      <c r="L3" s="1"/>
      <c r="M3" s="1"/>
      <c r="N3" s="1"/>
      <c r="O3" s="1"/>
      <c r="P3" s="1"/>
      <c r="Q3" s="1"/>
      <c r="R3" s="1"/>
      <c r="S3" s="1"/>
      <c r="T3" s="1"/>
      <c r="U3" s="1"/>
      <c r="V3" s="1"/>
      <c r="W3" s="1"/>
      <c r="X3" s="1"/>
      <c r="Y3" s="1">
        <v>17</v>
      </c>
      <c r="Z3" s="1" t="str">
        <f t="shared" si="0"/>
        <v>BW 17</v>
      </c>
      <c r="AA3" s="51">
        <f>AB2+1</f>
        <v>44774</v>
      </c>
      <c r="AB3" s="51">
        <f t="shared" si="1"/>
        <v>44787</v>
      </c>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row>
    <row r="4" spans="1:255" s="2" customFormat="1" ht="14.25" x14ac:dyDescent="0.2">
      <c r="A4" s="1" t="s">
        <v>70</v>
      </c>
      <c r="B4" s="1"/>
      <c r="C4" s="1"/>
      <c r="D4" s="1"/>
      <c r="E4" s="1"/>
      <c r="F4" s="1"/>
      <c r="G4" s="1"/>
      <c r="H4" s="1"/>
      <c r="I4" s="1"/>
      <c r="J4" s="1"/>
      <c r="K4" s="1"/>
      <c r="L4" s="1"/>
      <c r="M4" s="1"/>
      <c r="N4" s="1"/>
      <c r="O4" s="1"/>
      <c r="P4" s="1"/>
      <c r="Q4" s="1"/>
      <c r="R4" s="1"/>
      <c r="S4" s="1"/>
      <c r="T4" s="1"/>
      <c r="U4" s="1"/>
      <c r="V4" s="1"/>
      <c r="W4" s="1"/>
      <c r="X4" s="1"/>
      <c r="Y4" s="1">
        <v>18</v>
      </c>
      <c r="Z4" s="1" t="str">
        <f t="shared" si="0"/>
        <v>BW 18</v>
      </c>
      <c r="AA4" s="51">
        <f>AB3+1</f>
        <v>44788</v>
      </c>
      <c r="AB4" s="51">
        <f t="shared" si="1"/>
        <v>44801</v>
      </c>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row>
    <row r="5" spans="1:255" s="2" customFormat="1" ht="14.25" x14ac:dyDescent="0.2">
      <c r="A5" s="1" t="s">
        <v>71</v>
      </c>
      <c r="B5" s="1"/>
      <c r="C5" s="1"/>
      <c r="D5" s="1"/>
      <c r="E5" s="1"/>
      <c r="F5" s="1"/>
      <c r="G5" s="1"/>
      <c r="H5" s="1"/>
      <c r="I5" s="1"/>
      <c r="J5" s="1"/>
      <c r="K5" s="1"/>
      <c r="L5" s="1"/>
      <c r="M5" s="1"/>
      <c r="N5" s="1"/>
      <c r="O5" s="1"/>
      <c r="P5" s="1"/>
      <c r="Q5" s="1"/>
      <c r="R5" s="1"/>
      <c r="S5" s="1"/>
      <c r="T5" s="1"/>
      <c r="U5" s="1"/>
      <c r="V5" s="1"/>
      <c r="W5" s="1"/>
      <c r="X5" s="1"/>
      <c r="Y5" s="1">
        <v>19</v>
      </c>
      <c r="Z5" s="1" t="str">
        <f t="shared" si="0"/>
        <v>BW 19</v>
      </c>
      <c r="AA5" s="51">
        <f>AB4+1</f>
        <v>44802</v>
      </c>
      <c r="AB5" s="51">
        <f t="shared" si="1"/>
        <v>44815</v>
      </c>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row>
    <row r="6" spans="1:255" s="2" customFormat="1" ht="14.25" x14ac:dyDescent="0.2">
      <c r="A6" s="1"/>
      <c r="B6" s="1"/>
      <c r="C6" s="1"/>
      <c r="D6" s="1"/>
      <c r="E6" s="1"/>
      <c r="F6" s="1"/>
      <c r="G6" s="1"/>
      <c r="H6" s="1"/>
      <c r="I6" s="1"/>
      <c r="J6" s="1"/>
      <c r="K6" s="1"/>
      <c r="L6" s="1"/>
      <c r="M6" s="1"/>
      <c r="N6" s="1"/>
      <c r="O6" s="1"/>
      <c r="P6" s="1"/>
      <c r="Q6" s="1"/>
      <c r="R6" s="1"/>
      <c r="S6" s="1"/>
      <c r="T6" s="1"/>
      <c r="U6" s="1"/>
      <c r="V6" s="1"/>
      <c r="W6" s="1"/>
      <c r="X6" s="1"/>
      <c r="Y6" s="1">
        <v>20</v>
      </c>
      <c r="Z6" s="1" t="str">
        <f t="shared" si="0"/>
        <v>BW 20</v>
      </c>
      <c r="AA6" s="51">
        <f>AB5+1</f>
        <v>44816</v>
      </c>
      <c r="AB6" s="51">
        <f t="shared" si="1"/>
        <v>44829</v>
      </c>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row>
    <row r="7" spans="1:255" s="2" customFormat="1" ht="14.25" x14ac:dyDescent="0.2">
      <c r="A7" s="1" t="s">
        <v>77</v>
      </c>
      <c r="B7" s="1"/>
      <c r="C7" s="1"/>
      <c r="D7" s="1"/>
      <c r="E7" s="1"/>
      <c r="F7" s="1"/>
      <c r="G7" s="1"/>
      <c r="H7" s="1"/>
      <c r="I7" s="1"/>
      <c r="J7" s="1"/>
      <c r="K7" s="1"/>
      <c r="L7" s="1"/>
      <c r="M7" s="1"/>
      <c r="N7" s="1"/>
      <c r="O7" s="1"/>
      <c r="P7" s="1"/>
      <c r="Q7" s="1"/>
      <c r="R7" s="1"/>
      <c r="S7" s="1"/>
      <c r="T7" s="1"/>
      <c r="U7" s="1"/>
      <c r="V7" s="1"/>
      <c r="W7" s="1"/>
      <c r="X7" s="1"/>
      <c r="Y7" s="1">
        <v>21</v>
      </c>
      <c r="Z7" s="1" t="str">
        <f t="shared" si="0"/>
        <v>BW 21</v>
      </c>
      <c r="AA7" s="51">
        <f t="shared" ref="AA7:AA26" si="2">AB6+1</f>
        <v>44830</v>
      </c>
      <c r="AB7" s="51">
        <f t="shared" ref="AB7:AB26" si="3">AA7+13</f>
        <v>44843</v>
      </c>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row>
    <row r="8" spans="1:255" s="2" customFormat="1" ht="14.25" x14ac:dyDescent="0.2">
      <c r="A8" s="1" t="s">
        <v>66</v>
      </c>
      <c r="B8" s="1"/>
      <c r="C8" s="1"/>
      <c r="D8" s="1"/>
      <c r="E8" s="1"/>
      <c r="F8" s="1"/>
      <c r="G8" s="1"/>
      <c r="H8" s="1"/>
      <c r="I8" s="1"/>
      <c r="J8" s="1"/>
      <c r="K8" s="1"/>
      <c r="L8" s="1"/>
      <c r="M8" s="1"/>
      <c r="N8" s="1"/>
      <c r="O8" s="1"/>
      <c r="P8" s="1"/>
      <c r="Q8" s="1"/>
      <c r="R8" s="1"/>
      <c r="S8" s="1"/>
      <c r="T8" s="1"/>
      <c r="U8" s="1"/>
      <c r="V8" s="1"/>
      <c r="W8" s="1"/>
      <c r="X8" s="1"/>
      <c r="Y8" s="1">
        <v>22</v>
      </c>
      <c r="Z8" s="1" t="str">
        <f t="shared" si="0"/>
        <v>BW 22</v>
      </c>
      <c r="AA8" s="51">
        <f t="shared" si="2"/>
        <v>44844</v>
      </c>
      <c r="AB8" s="51">
        <f t="shared" si="3"/>
        <v>44857</v>
      </c>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row>
    <row r="9" spans="1:255" s="2" customFormat="1" ht="14.25" x14ac:dyDescent="0.2">
      <c r="A9" s="1"/>
      <c r="B9" s="1"/>
      <c r="C9" s="1"/>
      <c r="D9" s="1"/>
      <c r="E9" s="1"/>
      <c r="F9" s="1"/>
      <c r="G9" s="1"/>
      <c r="H9" s="1"/>
      <c r="I9" s="1"/>
      <c r="J9" s="1"/>
      <c r="K9" s="1"/>
      <c r="L9" s="1"/>
      <c r="M9" s="1"/>
      <c r="N9" s="1"/>
      <c r="O9" s="1"/>
      <c r="P9" s="1"/>
      <c r="Q9" s="1"/>
      <c r="R9" s="1"/>
      <c r="S9" s="1"/>
      <c r="T9" s="1"/>
      <c r="U9" s="1"/>
      <c r="V9" s="1"/>
      <c r="W9" s="1"/>
      <c r="X9" s="1"/>
      <c r="Y9" s="1">
        <v>23</v>
      </c>
      <c r="Z9" s="1" t="str">
        <f t="shared" si="0"/>
        <v>BW 23</v>
      </c>
      <c r="AA9" s="51">
        <f t="shared" si="2"/>
        <v>44858</v>
      </c>
      <c r="AB9" s="51">
        <f t="shared" si="3"/>
        <v>44871</v>
      </c>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row>
    <row r="10" spans="1:255" s="2" customFormat="1" ht="14.25" x14ac:dyDescent="0.2">
      <c r="A10" s="1" t="s">
        <v>68</v>
      </c>
      <c r="B10" s="1"/>
      <c r="C10" s="1"/>
      <c r="D10" s="1"/>
      <c r="E10" s="1"/>
      <c r="F10" s="1"/>
      <c r="G10" s="1"/>
      <c r="H10" s="1"/>
      <c r="I10" s="1"/>
      <c r="J10" s="1"/>
      <c r="K10" s="1"/>
      <c r="L10" s="1"/>
      <c r="M10" s="1"/>
      <c r="N10" s="1"/>
      <c r="O10" s="1"/>
      <c r="P10" s="1"/>
      <c r="Q10" s="1"/>
      <c r="R10" s="1"/>
      <c r="S10" s="1"/>
      <c r="T10" s="1"/>
      <c r="U10" s="1"/>
      <c r="V10" s="1"/>
      <c r="W10" s="1"/>
      <c r="X10" s="1"/>
      <c r="Y10" s="1">
        <v>24</v>
      </c>
      <c r="Z10" s="1" t="str">
        <f t="shared" si="0"/>
        <v>BW 24</v>
      </c>
      <c r="AA10" s="51">
        <f t="shared" si="2"/>
        <v>44872</v>
      </c>
      <c r="AB10" s="51">
        <f t="shared" si="3"/>
        <v>44885</v>
      </c>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row>
    <row r="11" spans="1:255" s="2" customFormat="1" ht="14.25" x14ac:dyDescent="0.2">
      <c r="A11" s="1" t="s">
        <v>67</v>
      </c>
      <c r="B11" s="1"/>
      <c r="C11" s="1"/>
      <c r="D11" s="1"/>
      <c r="E11" s="1"/>
      <c r="F11" s="1"/>
      <c r="G11" s="1"/>
      <c r="H11" s="1"/>
      <c r="I11" s="1"/>
      <c r="J11" s="1"/>
      <c r="K11" s="1"/>
      <c r="L11" s="1"/>
      <c r="M11" s="1"/>
      <c r="N11" s="1"/>
      <c r="O11" s="1"/>
      <c r="P11" s="1"/>
      <c r="Q11" s="1"/>
      <c r="R11" s="1"/>
      <c r="S11" s="1"/>
      <c r="T11" s="1"/>
      <c r="U11" s="1"/>
      <c r="V11" s="1"/>
      <c r="W11" s="1"/>
      <c r="X11" s="1"/>
      <c r="Y11" s="1">
        <v>25</v>
      </c>
      <c r="Z11" s="1" t="str">
        <f t="shared" si="0"/>
        <v>BW 25</v>
      </c>
      <c r="AA11" s="51">
        <f t="shared" si="2"/>
        <v>44886</v>
      </c>
      <c r="AB11" s="51">
        <f t="shared" si="3"/>
        <v>44899</v>
      </c>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row>
    <row r="12" spans="1:255" s="2" customFormat="1" ht="14.25" x14ac:dyDescent="0.2">
      <c r="A12" s="1"/>
      <c r="B12" s="1"/>
      <c r="C12" s="1"/>
      <c r="D12" s="1"/>
      <c r="E12" s="1"/>
      <c r="F12" s="1"/>
      <c r="G12" s="1"/>
      <c r="H12" s="1"/>
      <c r="I12" s="1"/>
      <c r="J12" s="1"/>
      <c r="K12" s="1"/>
      <c r="L12" s="1"/>
      <c r="M12" s="1"/>
      <c r="N12" s="1"/>
      <c r="O12" s="1"/>
      <c r="P12" s="1"/>
      <c r="Q12" s="1"/>
      <c r="R12" s="1"/>
      <c r="S12" s="1"/>
      <c r="T12" s="1"/>
      <c r="U12" s="1"/>
      <c r="V12" s="1"/>
      <c r="W12" s="1"/>
      <c r="X12" s="1"/>
      <c r="Y12" s="1">
        <v>26</v>
      </c>
      <c r="Z12" s="1" t="str">
        <f t="shared" si="0"/>
        <v>BW 26</v>
      </c>
      <c r="AA12" s="51">
        <f t="shared" si="2"/>
        <v>44900</v>
      </c>
      <c r="AB12" s="51">
        <f t="shared" si="3"/>
        <v>44913</v>
      </c>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row>
    <row r="13" spans="1:255" s="2" customFormat="1" ht="14.25" x14ac:dyDescent="0.2">
      <c r="A13" s="1" t="s">
        <v>78</v>
      </c>
      <c r="B13" s="1"/>
      <c r="C13" s="1"/>
      <c r="D13" s="1"/>
      <c r="E13" s="1"/>
      <c r="F13" s="1"/>
      <c r="G13" s="1"/>
      <c r="H13" s="1"/>
      <c r="I13" s="1"/>
      <c r="J13" s="1"/>
      <c r="K13" s="1"/>
      <c r="L13" s="1"/>
      <c r="M13" s="1"/>
      <c r="N13" s="1"/>
      <c r="O13" s="1"/>
      <c r="P13" s="1"/>
      <c r="Q13" s="1"/>
      <c r="R13" s="1"/>
      <c r="S13" s="1"/>
      <c r="T13" s="1"/>
      <c r="U13" s="1"/>
      <c r="V13" s="1"/>
      <c r="W13" s="1"/>
      <c r="X13" s="1"/>
      <c r="Y13" s="52" t="s">
        <v>90</v>
      </c>
      <c r="Z13" s="1" t="str">
        <f t="shared" si="0"/>
        <v>BW 01</v>
      </c>
      <c r="AA13" s="51">
        <f t="shared" si="2"/>
        <v>44914</v>
      </c>
      <c r="AB13" s="51">
        <f t="shared" si="3"/>
        <v>44927</v>
      </c>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row>
    <row r="14" spans="1:255" s="2" customFormat="1" ht="14.25" x14ac:dyDescent="0.2">
      <c r="A14" s="1" t="s">
        <v>79</v>
      </c>
      <c r="B14" s="1"/>
      <c r="C14" s="1"/>
      <c r="D14" s="1"/>
      <c r="E14" s="1"/>
      <c r="F14" s="1"/>
      <c r="G14" s="1"/>
      <c r="H14" s="1"/>
      <c r="I14" s="1"/>
      <c r="J14" s="1"/>
      <c r="K14" s="1"/>
      <c r="L14" s="1"/>
      <c r="M14" s="1"/>
      <c r="N14" s="1"/>
      <c r="O14" s="1"/>
      <c r="P14" s="1"/>
      <c r="Q14" s="1"/>
      <c r="R14" s="1"/>
      <c r="S14" s="1"/>
      <c r="T14" s="1"/>
      <c r="U14" s="1"/>
      <c r="V14" s="1"/>
      <c r="W14" s="1"/>
      <c r="X14" s="1"/>
      <c r="Y14" s="52" t="s">
        <v>91</v>
      </c>
      <c r="Z14" s="1" t="str">
        <f t="shared" si="0"/>
        <v>BW 02</v>
      </c>
      <c r="AA14" s="51">
        <f t="shared" si="2"/>
        <v>44928</v>
      </c>
      <c r="AB14" s="51">
        <f t="shared" si="3"/>
        <v>44941</v>
      </c>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row>
    <row r="15" spans="1:255" s="2" customFormat="1" ht="14.25" x14ac:dyDescent="0.2">
      <c r="A15" s="1" t="s">
        <v>80</v>
      </c>
      <c r="B15" s="1"/>
      <c r="C15" s="1"/>
      <c r="D15" s="1"/>
      <c r="E15" s="1"/>
      <c r="F15" s="1"/>
      <c r="G15" s="1"/>
      <c r="H15" s="1"/>
      <c r="I15" s="1"/>
      <c r="J15" s="1"/>
      <c r="K15" s="1"/>
      <c r="L15" s="1"/>
      <c r="M15" s="1"/>
      <c r="N15" s="1"/>
      <c r="O15" s="1"/>
      <c r="P15" s="1"/>
      <c r="Q15" s="1"/>
      <c r="R15" s="1"/>
      <c r="S15" s="1"/>
      <c r="T15" s="1"/>
      <c r="U15" s="1"/>
      <c r="V15" s="1"/>
      <c r="W15" s="1"/>
      <c r="X15" s="1"/>
      <c r="Y15" s="52" t="s">
        <v>92</v>
      </c>
      <c r="Z15" s="1" t="str">
        <f t="shared" si="0"/>
        <v>BW 03</v>
      </c>
      <c r="AA15" s="51">
        <f t="shared" si="2"/>
        <v>44942</v>
      </c>
      <c r="AB15" s="51">
        <f t="shared" si="3"/>
        <v>44955</v>
      </c>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row>
    <row r="16" spans="1:255" s="2" customFormat="1" ht="14.25" x14ac:dyDescent="0.2">
      <c r="A16" s="1" t="s">
        <v>81</v>
      </c>
      <c r="B16" s="1"/>
      <c r="C16" s="1"/>
      <c r="D16" s="1"/>
      <c r="E16" s="1"/>
      <c r="F16" s="1"/>
      <c r="G16" s="1"/>
      <c r="H16" s="1"/>
      <c r="I16" s="1"/>
      <c r="J16" s="1"/>
      <c r="K16" s="1"/>
      <c r="L16" s="1"/>
      <c r="M16" s="1"/>
      <c r="N16" s="1"/>
      <c r="O16" s="1"/>
      <c r="P16" s="1"/>
      <c r="Q16" s="1"/>
      <c r="R16" s="1"/>
      <c r="S16" s="1"/>
      <c r="T16" s="1"/>
      <c r="U16" s="1"/>
      <c r="V16" s="1"/>
      <c r="W16" s="1"/>
      <c r="X16" s="1"/>
      <c r="Y16" s="52" t="s">
        <v>93</v>
      </c>
      <c r="Z16" s="1" t="str">
        <f t="shared" si="0"/>
        <v>BW 04</v>
      </c>
      <c r="AA16" s="51">
        <f t="shared" si="2"/>
        <v>44956</v>
      </c>
      <c r="AB16" s="51">
        <f t="shared" si="3"/>
        <v>44969</v>
      </c>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row>
    <row r="17" spans="1:255" s="2" customFormat="1" ht="14.25" x14ac:dyDescent="0.2">
      <c r="A17" s="1" t="s">
        <v>82</v>
      </c>
      <c r="B17" s="1"/>
      <c r="C17" s="1"/>
      <c r="D17" s="1"/>
      <c r="E17" s="1"/>
      <c r="F17" s="1"/>
      <c r="G17" s="1"/>
      <c r="H17" s="1"/>
      <c r="I17" s="1"/>
      <c r="J17" s="1"/>
      <c r="K17" s="1"/>
      <c r="L17" s="1"/>
      <c r="M17" s="1"/>
      <c r="N17" s="1"/>
      <c r="O17" s="1"/>
      <c r="P17" s="1"/>
      <c r="Q17" s="1"/>
      <c r="R17" s="1"/>
      <c r="S17" s="1"/>
      <c r="T17" s="1"/>
      <c r="U17" s="1"/>
      <c r="V17" s="1"/>
      <c r="W17" s="1"/>
      <c r="X17" s="1"/>
      <c r="Y17" s="52" t="s">
        <v>94</v>
      </c>
      <c r="Z17" s="1" t="str">
        <f t="shared" si="0"/>
        <v>BW 05</v>
      </c>
      <c r="AA17" s="51">
        <f t="shared" si="2"/>
        <v>44970</v>
      </c>
      <c r="AB17" s="51">
        <f t="shared" si="3"/>
        <v>44983</v>
      </c>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row>
    <row r="18" spans="1:255" s="2" customFormat="1" ht="14.25" x14ac:dyDescent="0.2">
      <c r="A18" s="1"/>
      <c r="B18" s="1"/>
      <c r="C18" s="1"/>
      <c r="D18" s="1"/>
      <c r="E18" s="1"/>
      <c r="F18" s="1"/>
      <c r="G18" s="1"/>
      <c r="H18" s="1"/>
      <c r="I18" s="1"/>
      <c r="J18" s="1"/>
      <c r="K18" s="1"/>
      <c r="L18" s="1"/>
      <c r="M18" s="1"/>
      <c r="N18" s="1"/>
      <c r="O18" s="1"/>
      <c r="P18" s="1"/>
      <c r="Q18" s="1"/>
      <c r="R18" s="1"/>
      <c r="S18" s="1"/>
      <c r="T18" s="1"/>
      <c r="U18" s="1"/>
      <c r="V18" s="1"/>
      <c r="W18" s="1"/>
      <c r="X18" s="1"/>
      <c r="Y18" s="52" t="s">
        <v>95</v>
      </c>
      <c r="Z18" s="1" t="str">
        <f t="shared" si="0"/>
        <v>BW 06</v>
      </c>
      <c r="AA18" s="51">
        <f t="shared" si="2"/>
        <v>44984</v>
      </c>
      <c r="AB18" s="51">
        <f t="shared" si="3"/>
        <v>44997</v>
      </c>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row>
    <row r="19" spans="1:255" s="2" customFormat="1" ht="14.25" x14ac:dyDescent="0.2">
      <c r="A19" s="1" t="s">
        <v>83</v>
      </c>
      <c r="B19" s="1"/>
      <c r="C19" s="1"/>
      <c r="D19" s="1"/>
      <c r="E19" s="1"/>
      <c r="F19" s="1"/>
      <c r="G19" s="1"/>
      <c r="H19" s="1"/>
      <c r="I19" s="1"/>
      <c r="J19" s="1"/>
      <c r="K19" s="1"/>
      <c r="L19" s="1"/>
      <c r="M19" s="1"/>
      <c r="N19" s="1"/>
      <c r="O19" s="1"/>
      <c r="P19" s="1"/>
      <c r="Q19" s="1"/>
      <c r="R19" s="1"/>
      <c r="S19" s="1"/>
      <c r="T19" s="1"/>
      <c r="U19" s="1"/>
      <c r="V19" s="1"/>
      <c r="W19" s="1"/>
      <c r="X19" s="1"/>
      <c r="Y19" s="52" t="s">
        <v>96</v>
      </c>
      <c r="Z19" s="1" t="str">
        <f t="shared" si="0"/>
        <v>BW 07</v>
      </c>
      <c r="AA19" s="51">
        <f t="shared" si="2"/>
        <v>44998</v>
      </c>
      <c r="AB19" s="51">
        <f t="shared" si="3"/>
        <v>45011</v>
      </c>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row>
    <row r="20" spans="1:255" x14ac:dyDescent="0.2">
      <c r="A20" s="1" t="s">
        <v>84</v>
      </c>
      <c r="Y20" s="52" t="s">
        <v>97</v>
      </c>
      <c r="Z20" s="1" t="str">
        <f t="shared" si="0"/>
        <v>BW 08</v>
      </c>
      <c r="AA20" s="51">
        <f t="shared" si="2"/>
        <v>45012</v>
      </c>
      <c r="AB20" s="51">
        <f t="shared" si="3"/>
        <v>45025</v>
      </c>
    </row>
    <row r="21" spans="1:255" x14ac:dyDescent="0.2">
      <c r="A21" s="1" t="s">
        <v>85</v>
      </c>
      <c r="Y21" s="52" t="s">
        <v>98</v>
      </c>
      <c r="Z21" s="1" t="str">
        <f t="shared" si="0"/>
        <v>BW 09</v>
      </c>
      <c r="AA21" s="51">
        <f t="shared" si="2"/>
        <v>45026</v>
      </c>
      <c r="AB21" s="51">
        <f t="shared" si="3"/>
        <v>45039</v>
      </c>
    </row>
    <row r="22" spans="1:255" x14ac:dyDescent="0.2">
      <c r="A22" s="1" t="s">
        <v>86</v>
      </c>
      <c r="Y22" s="52" t="s">
        <v>99</v>
      </c>
      <c r="Z22" s="1" t="str">
        <f t="shared" si="0"/>
        <v>BW 10</v>
      </c>
      <c r="AA22" s="51">
        <f t="shared" si="2"/>
        <v>45040</v>
      </c>
      <c r="AB22" s="51">
        <f t="shared" si="3"/>
        <v>45053</v>
      </c>
    </row>
    <row r="23" spans="1:255" x14ac:dyDescent="0.2">
      <c r="Y23" s="52" t="s">
        <v>100</v>
      </c>
      <c r="Z23" s="1" t="str">
        <f t="shared" si="0"/>
        <v>BW 11</v>
      </c>
      <c r="AA23" s="51">
        <f t="shared" si="2"/>
        <v>45054</v>
      </c>
      <c r="AB23" s="51">
        <f t="shared" si="3"/>
        <v>45067</v>
      </c>
    </row>
    <row r="24" spans="1:255" x14ac:dyDescent="0.2">
      <c r="A24" s="1" t="s">
        <v>72</v>
      </c>
      <c r="Y24" s="52" t="s">
        <v>101</v>
      </c>
      <c r="Z24" s="1" t="str">
        <f t="shared" si="0"/>
        <v>BW 12</v>
      </c>
      <c r="AA24" s="51">
        <f t="shared" si="2"/>
        <v>45068</v>
      </c>
      <c r="AB24" s="51">
        <f t="shared" si="3"/>
        <v>45081</v>
      </c>
    </row>
    <row r="25" spans="1:255" x14ac:dyDescent="0.2">
      <c r="Y25" s="52" t="s">
        <v>102</v>
      </c>
      <c r="Z25" s="1" t="str">
        <f t="shared" si="0"/>
        <v>BW 13</v>
      </c>
      <c r="AA25" s="51">
        <f t="shared" si="2"/>
        <v>45082</v>
      </c>
      <c r="AB25" s="51">
        <f t="shared" si="3"/>
        <v>45095</v>
      </c>
    </row>
    <row r="26" spans="1:255" x14ac:dyDescent="0.2">
      <c r="A26" s="1" t="s">
        <v>89</v>
      </c>
      <c r="Y26" s="52" t="s">
        <v>103</v>
      </c>
      <c r="Z26" s="1" t="str">
        <f t="shared" si="0"/>
        <v>BW 14</v>
      </c>
      <c r="AA26" s="51">
        <f t="shared" si="2"/>
        <v>45096</v>
      </c>
      <c r="AB26" s="51">
        <f t="shared" si="3"/>
        <v>45109</v>
      </c>
    </row>
  </sheetData>
  <phoneticPr fontId="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635"/>
  <sheetViews>
    <sheetView windowProtection="1" tabSelected="1" topLeftCell="A592" zoomScale="85" zoomScaleNormal="85" workbookViewId="0">
      <selection activeCell="D4" sqref="D4"/>
    </sheetView>
  </sheetViews>
  <sheetFormatPr defaultRowHeight="24.75" customHeight="1" x14ac:dyDescent="0.2"/>
  <cols>
    <col min="1" max="1" width="26.28515625" customWidth="1"/>
    <col min="2" max="3" width="8.7109375" customWidth="1"/>
    <col min="4" max="4" width="11" customWidth="1"/>
    <col min="5" max="5" width="10.85546875" customWidth="1"/>
    <col min="6" max="16" width="8.7109375" customWidth="1"/>
    <col min="17" max="17" width="7" customWidth="1"/>
    <col min="18" max="18" width="11.42578125" style="19" customWidth="1"/>
    <col min="19" max="19" width="12.85546875" customWidth="1"/>
    <col min="20" max="20" width="12.140625" customWidth="1"/>
    <col min="21" max="22" width="9.140625" style="11" customWidth="1"/>
  </cols>
  <sheetData>
    <row r="1" spans="1:22" s="3" customFormat="1" ht="24.75" customHeight="1" x14ac:dyDescent="0.35">
      <c r="A1" s="3" t="s">
        <v>5</v>
      </c>
      <c r="G1" s="3" t="s">
        <v>73</v>
      </c>
      <c r="R1" s="38"/>
      <c r="S1" s="5"/>
      <c r="U1" s="6"/>
      <c r="V1" s="6"/>
    </row>
    <row r="2" spans="1:22" s="3" customFormat="1" ht="15" customHeight="1" x14ac:dyDescent="0.35">
      <c r="R2" s="38"/>
      <c r="S2" s="5"/>
      <c r="U2" s="6"/>
      <c r="V2" s="6"/>
    </row>
    <row r="3" spans="1:22" s="5" customFormat="1" ht="16.5" customHeight="1" x14ac:dyDescent="0.25">
      <c r="B3" s="5" t="s">
        <v>34</v>
      </c>
      <c r="D3" s="7">
        <v>45838</v>
      </c>
      <c r="E3" s="7">
        <f>D3+13</f>
        <v>45851</v>
      </c>
      <c r="Q3" s="5" t="s">
        <v>35</v>
      </c>
      <c r="R3" s="38"/>
      <c r="S3" s="5" t="str">
        <f>+B3</f>
        <v>BW 15</v>
      </c>
      <c r="T3" s="54" t="str">
        <f>+B19</f>
        <v>BW 16</v>
      </c>
      <c r="U3" s="8"/>
      <c r="V3" s="8"/>
    </row>
    <row r="4" spans="1:22" ht="15.95" customHeight="1" x14ac:dyDescent="0.2">
      <c r="B4" s="9">
        <f>DAY(D3)</f>
        <v>30</v>
      </c>
      <c r="C4" s="9">
        <f>DAY(D3+1)</f>
        <v>1</v>
      </c>
      <c r="D4" s="9">
        <f>DAY(D3+2)</f>
        <v>2</v>
      </c>
      <c r="E4" s="9">
        <f>DAY(D3+3)</f>
        <v>3</v>
      </c>
      <c r="F4" s="9">
        <f>DAY(D3+4)</f>
        <v>4</v>
      </c>
      <c r="G4" s="9">
        <f>DAY(D3+5)</f>
        <v>5</v>
      </c>
      <c r="H4" s="9">
        <f>DAY(D3+6)</f>
        <v>6</v>
      </c>
      <c r="I4" s="9">
        <f>DAY(D3+7)</f>
        <v>7</v>
      </c>
      <c r="J4" s="9">
        <f>DAY(D3+8)</f>
        <v>8</v>
      </c>
      <c r="K4" s="9">
        <f>DAY(D3+9)</f>
        <v>9</v>
      </c>
      <c r="L4" s="9">
        <f>DAY(D3+10)</f>
        <v>10</v>
      </c>
      <c r="M4" s="9">
        <f>DAY(D3+11)</f>
        <v>11</v>
      </c>
      <c r="N4" s="9">
        <f>DAY(D3+12)</f>
        <v>12</v>
      </c>
      <c r="O4" s="9">
        <f>DAY(D3+13)</f>
        <v>13</v>
      </c>
      <c r="P4" s="9" t="s">
        <v>45</v>
      </c>
      <c r="Q4" s="10"/>
      <c r="R4" s="39"/>
      <c r="S4" s="10"/>
      <c r="T4" s="1"/>
    </row>
    <row r="5" spans="1:22" ht="17.100000000000001" customHeight="1" x14ac:dyDescent="0.25">
      <c r="A5" s="12" t="s">
        <v>18</v>
      </c>
      <c r="B5" s="36"/>
      <c r="C5" s="36"/>
      <c r="D5" s="36"/>
      <c r="E5" s="36"/>
      <c r="F5" s="36"/>
      <c r="G5" s="36"/>
      <c r="H5" s="36"/>
      <c r="I5" s="36"/>
      <c r="J5" s="36"/>
      <c r="K5" s="36"/>
      <c r="L5" s="36"/>
      <c r="M5" s="36"/>
      <c r="N5" s="36"/>
      <c r="O5" s="36"/>
      <c r="P5" s="14">
        <f>SUM(B5:O5)</f>
        <v>0</v>
      </c>
      <c r="Q5" s="5"/>
    </row>
    <row r="6" spans="1:22" ht="17.100000000000001" customHeight="1" x14ac:dyDescent="0.2">
      <c r="A6" s="12" t="s">
        <v>0</v>
      </c>
      <c r="B6" s="36"/>
      <c r="C6" s="36"/>
      <c r="D6" s="36"/>
      <c r="E6" s="36"/>
      <c r="F6" s="36"/>
      <c r="G6" s="36"/>
      <c r="H6" s="36"/>
      <c r="I6" s="36"/>
      <c r="J6" s="36"/>
      <c r="K6" s="36"/>
      <c r="L6" s="36"/>
      <c r="M6" s="36"/>
      <c r="N6" s="36"/>
      <c r="O6" s="36"/>
      <c r="P6" s="14">
        <f t="shared" ref="P6:P15" si="0">SUM(B6:O6)</f>
        <v>0</v>
      </c>
    </row>
    <row r="7" spans="1:22" ht="17.100000000000001" customHeight="1" x14ac:dyDescent="0.25">
      <c r="A7" s="12" t="s">
        <v>41</v>
      </c>
      <c r="B7" s="36"/>
      <c r="C7" s="36"/>
      <c r="D7" s="36"/>
      <c r="E7" s="36"/>
      <c r="F7" s="36"/>
      <c r="G7" s="36"/>
      <c r="H7" s="36"/>
      <c r="I7" s="36"/>
      <c r="J7" s="36"/>
      <c r="K7" s="36"/>
      <c r="L7" s="36"/>
      <c r="M7" s="36"/>
      <c r="N7" s="36"/>
      <c r="O7" s="36"/>
      <c r="P7" s="14">
        <f t="shared" si="0"/>
        <v>0</v>
      </c>
      <c r="Q7" s="16"/>
      <c r="R7" s="40"/>
      <c r="S7" s="16"/>
      <c r="T7" s="16"/>
    </row>
    <row r="8" spans="1:22" ht="17.100000000000001" customHeight="1" x14ac:dyDescent="0.2">
      <c r="A8" s="12" t="s">
        <v>15</v>
      </c>
      <c r="B8" s="36"/>
      <c r="C8" s="36"/>
      <c r="D8" s="36"/>
      <c r="E8" s="36"/>
      <c r="F8" s="36"/>
      <c r="G8" s="36"/>
      <c r="H8" s="36"/>
      <c r="I8" s="36"/>
      <c r="J8" s="36"/>
      <c r="K8" s="36"/>
      <c r="L8" s="36"/>
      <c r="M8" s="36"/>
      <c r="N8" s="36"/>
      <c r="O8" s="36"/>
      <c r="P8" s="14">
        <f t="shared" si="0"/>
        <v>0</v>
      </c>
      <c r="R8" s="41" t="s">
        <v>22</v>
      </c>
    </row>
    <row r="9" spans="1:22" ht="17.100000000000001" customHeight="1" x14ac:dyDescent="0.2">
      <c r="A9" s="12" t="s">
        <v>14</v>
      </c>
      <c r="B9" s="36"/>
      <c r="C9" s="36"/>
      <c r="D9" s="36"/>
      <c r="E9" s="36"/>
      <c r="F9" s="36"/>
      <c r="G9" s="36"/>
      <c r="H9" s="36"/>
      <c r="I9" s="36"/>
      <c r="J9" s="36"/>
      <c r="K9" s="36"/>
      <c r="L9" s="36"/>
      <c r="M9" s="36"/>
      <c r="N9" s="36"/>
      <c r="O9" s="36"/>
      <c r="P9" s="14">
        <f t="shared" si="0"/>
        <v>0</v>
      </c>
      <c r="R9" s="42"/>
    </row>
    <row r="10" spans="1:22" ht="17.100000000000001" customHeight="1" x14ac:dyDescent="0.2">
      <c r="A10" s="12" t="s">
        <v>37</v>
      </c>
      <c r="B10" s="36"/>
      <c r="C10" s="36"/>
      <c r="D10" s="36"/>
      <c r="E10" s="36"/>
      <c r="F10" s="36"/>
      <c r="G10" s="36"/>
      <c r="H10" s="36"/>
      <c r="I10" s="36"/>
      <c r="J10" s="36"/>
      <c r="K10" s="36"/>
      <c r="L10" s="36"/>
      <c r="M10" s="36"/>
      <c r="N10" s="36"/>
      <c r="O10" s="36"/>
      <c r="P10" s="14">
        <f t="shared" si="0"/>
        <v>0</v>
      </c>
      <c r="R10" s="42"/>
    </row>
    <row r="11" spans="1:22" ht="17.100000000000001" customHeight="1" x14ac:dyDescent="0.2">
      <c r="A11" s="12" t="s">
        <v>11</v>
      </c>
      <c r="B11" s="36"/>
      <c r="C11" s="36"/>
      <c r="D11" s="36"/>
      <c r="E11" s="36"/>
      <c r="F11" s="36"/>
      <c r="G11" s="36"/>
      <c r="H11" s="36"/>
      <c r="I11" s="36"/>
      <c r="J11" s="36"/>
      <c r="K11" s="36"/>
      <c r="L11" s="36"/>
      <c r="M11" s="36"/>
      <c r="N11" s="36"/>
      <c r="O11" s="36"/>
      <c r="P11" s="14">
        <f t="shared" si="0"/>
        <v>0</v>
      </c>
      <c r="Q11" s="18"/>
      <c r="R11" s="40"/>
      <c r="S11" s="18"/>
      <c r="T11" s="18"/>
    </row>
    <row r="12" spans="1:22" ht="17.100000000000001" customHeight="1" x14ac:dyDescent="0.2">
      <c r="A12" s="12" t="s">
        <v>17</v>
      </c>
      <c r="B12" s="36"/>
      <c r="C12" s="36"/>
      <c r="D12" s="36"/>
      <c r="E12" s="36"/>
      <c r="F12" s="36"/>
      <c r="G12" s="36"/>
      <c r="H12" s="36"/>
      <c r="I12" s="36"/>
      <c r="J12" s="36"/>
      <c r="K12" s="36"/>
      <c r="L12" s="36"/>
      <c r="M12" s="36"/>
      <c r="N12" s="36"/>
      <c r="O12" s="36"/>
      <c r="P12" s="14">
        <f t="shared" si="0"/>
        <v>0</v>
      </c>
      <c r="R12" s="41" t="s">
        <v>4</v>
      </c>
    </row>
    <row r="13" spans="1:22" ht="17.100000000000001" customHeight="1" x14ac:dyDescent="0.2">
      <c r="A13" s="12" t="s">
        <v>6</v>
      </c>
      <c r="B13" s="36"/>
      <c r="C13" s="36"/>
      <c r="D13" s="36"/>
      <c r="E13" s="36"/>
      <c r="F13" s="36"/>
      <c r="G13" s="36"/>
      <c r="H13" s="36"/>
      <c r="I13" s="36"/>
      <c r="J13" s="36"/>
      <c r="K13" s="36"/>
      <c r="L13" s="36"/>
      <c r="M13" s="36"/>
      <c r="N13" s="36"/>
      <c r="O13" s="36"/>
      <c r="P13" s="14">
        <f t="shared" si="0"/>
        <v>0</v>
      </c>
      <c r="R13" s="42"/>
    </row>
    <row r="14" spans="1:22" ht="17.100000000000001" customHeight="1" x14ac:dyDescent="0.2">
      <c r="A14" s="12" t="s">
        <v>20</v>
      </c>
      <c r="B14" s="36"/>
      <c r="C14" s="36"/>
      <c r="D14" s="36"/>
      <c r="E14" s="36"/>
      <c r="F14" s="36"/>
      <c r="G14" s="36"/>
      <c r="H14" s="36"/>
      <c r="I14" s="36"/>
      <c r="J14" s="36"/>
      <c r="K14" s="36"/>
      <c r="L14" s="36"/>
      <c r="M14" s="36"/>
      <c r="N14" s="36"/>
      <c r="O14" s="36"/>
      <c r="P14" s="14">
        <f t="shared" si="0"/>
        <v>0</v>
      </c>
      <c r="R14" s="42"/>
    </row>
    <row r="15" spans="1:22" ht="17.100000000000001" customHeight="1" x14ac:dyDescent="0.2">
      <c r="A15" s="12" t="s">
        <v>40</v>
      </c>
      <c r="B15" s="36"/>
      <c r="C15" s="36"/>
      <c r="D15" s="36"/>
      <c r="E15" s="36"/>
      <c r="F15" s="36"/>
      <c r="G15" s="36"/>
      <c r="H15" s="36"/>
      <c r="I15" s="36"/>
      <c r="J15" s="36"/>
      <c r="K15" s="36"/>
      <c r="L15" s="36"/>
      <c r="M15" s="36"/>
      <c r="N15" s="36"/>
      <c r="O15" s="36"/>
      <c r="P15" s="14">
        <f t="shared" si="0"/>
        <v>0</v>
      </c>
      <c r="R15" s="42"/>
    </row>
    <row r="16" spans="1:22" ht="17.100000000000001" customHeight="1" x14ac:dyDescent="0.2">
      <c r="A16" s="12" t="s">
        <v>12</v>
      </c>
      <c r="B16" s="36"/>
      <c r="C16" s="36"/>
      <c r="D16" s="36"/>
      <c r="E16" s="36"/>
      <c r="F16" s="36"/>
      <c r="G16" s="36"/>
      <c r="H16" s="36"/>
      <c r="I16" s="36"/>
      <c r="J16" s="36"/>
      <c r="K16" s="36"/>
      <c r="L16" s="36"/>
      <c r="M16" s="36"/>
      <c r="N16" s="36"/>
      <c r="O16" s="36"/>
      <c r="P16" s="14">
        <f>SUM(B16:O16)</f>
        <v>0</v>
      </c>
      <c r="Q16" s="18"/>
      <c r="R16" s="40"/>
      <c r="S16" s="18"/>
      <c r="T16" s="18"/>
    </row>
    <row r="17" spans="1:20" ht="17.100000000000001" customHeight="1" x14ac:dyDescent="0.2">
      <c r="A17" s="10" t="s">
        <v>1</v>
      </c>
      <c r="B17" s="14">
        <f t="shared" ref="B17:P17" si="1">SUM(B5:B16)</f>
        <v>0</v>
      </c>
      <c r="C17" s="14">
        <f t="shared" si="1"/>
        <v>0</v>
      </c>
      <c r="D17" s="14">
        <f t="shared" si="1"/>
        <v>0</v>
      </c>
      <c r="E17" s="14">
        <f t="shared" si="1"/>
        <v>0</v>
      </c>
      <c r="F17" s="14">
        <f t="shared" si="1"/>
        <v>0</v>
      </c>
      <c r="G17" s="14">
        <f t="shared" si="1"/>
        <v>0</v>
      </c>
      <c r="H17" s="14">
        <f t="shared" si="1"/>
        <v>0</v>
      </c>
      <c r="I17" s="14">
        <f t="shared" si="1"/>
        <v>0</v>
      </c>
      <c r="J17" s="14">
        <f t="shared" si="1"/>
        <v>0</v>
      </c>
      <c r="K17" s="14">
        <f t="shared" si="1"/>
        <v>0</v>
      </c>
      <c r="L17" s="14">
        <f t="shared" si="1"/>
        <v>0</v>
      </c>
      <c r="M17" s="14">
        <f t="shared" si="1"/>
        <v>0</v>
      </c>
      <c r="N17" s="14">
        <f t="shared" si="1"/>
        <v>0</v>
      </c>
      <c r="O17" s="14">
        <f t="shared" si="1"/>
        <v>0</v>
      </c>
      <c r="P17" s="14">
        <f t="shared" si="1"/>
        <v>0</v>
      </c>
      <c r="R17" s="41" t="s">
        <v>3</v>
      </c>
    </row>
    <row r="18" spans="1:20" ht="17.100000000000001" customHeight="1" x14ac:dyDescent="0.2">
      <c r="A18" s="10"/>
      <c r="B18" s="19"/>
      <c r="C18" s="19"/>
      <c r="D18" s="19"/>
      <c r="E18" s="19"/>
      <c r="F18" s="19"/>
      <c r="G18" s="19"/>
      <c r="H18" s="19"/>
      <c r="I18" s="19"/>
      <c r="J18" s="19"/>
      <c r="K18" s="19"/>
      <c r="L18" s="19"/>
      <c r="M18" s="19"/>
      <c r="N18" s="19"/>
      <c r="O18" s="19"/>
      <c r="P18" s="19">
        <f>SUM(B17:O17)</f>
        <v>0</v>
      </c>
      <c r="Q18" t="s">
        <v>46</v>
      </c>
      <c r="R18" s="43" t="s">
        <v>13</v>
      </c>
    </row>
    <row r="19" spans="1:20" ht="17.100000000000001" customHeight="1" x14ac:dyDescent="0.25">
      <c r="B19" s="5" t="s">
        <v>36</v>
      </c>
      <c r="D19" s="7">
        <f>E3+1</f>
        <v>45852</v>
      </c>
      <c r="E19" s="7">
        <f>D19+13</f>
        <v>45865</v>
      </c>
      <c r="P19" s="19"/>
      <c r="R19" s="44" t="s">
        <v>74</v>
      </c>
      <c r="S19" s="20" t="s">
        <v>19</v>
      </c>
      <c r="T19" s="20" t="s">
        <v>33</v>
      </c>
    </row>
    <row r="20" spans="1:20" ht="15.95" customHeight="1" x14ac:dyDescent="0.2">
      <c r="B20" s="53">
        <f>DAY(D19)</f>
        <v>14</v>
      </c>
      <c r="C20" s="53">
        <f>DAY(D19+1)</f>
        <v>15</v>
      </c>
      <c r="D20" s="53">
        <f>DAY(D19+2)</f>
        <v>16</v>
      </c>
      <c r="E20" s="53">
        <f>DAY(D19+3)</f>
        <v>17</v>
      </c>
      <c r="F20" s="53">
        <f>DAY(D19+4)</f>
        <v>18</v>
      </c>
      <c r="G20" s="53">
        <f>DAY(D19+5)</f>
        <v>19</v>
      </c>
      <c r="H20" s="53">
        <f>DAY(D19+6)</f>
        <v>20</v>
      </c>
      <c r="I20" s="53">
        <f>DAY(D19+7)</f>
        <v>21</v>
      </c>
      <c r="J20" s="53">
        <f>DAY(D19+8)</f>
        <v>22</v>
      </c>
      <c r="K20" s="53">
        <f>DAY(D19+9)</f>
        <v>23</v>
      </c>
      <c r="L20" s="53">
        <f>DAY(D19+10)</f>
        <v>24</v>
      </c>
      <c r="M20" s="53">
        <f>DAY(D19+11)</f>
        <v>25</v>
      </c>
      <c r="N20" s="53">
        <f>DAY(D19+12)</f>
        <v>26</v>
      </c>
      <c r="O20" s="53">
        <f>DAY(D19+13)</f>
        <v>27</v>
      </c>
      <c r="P20" s="55" t="s">
        <v>45</v>
      </c>
      <c r="R20" s="44" t="s">
        <v>2</v>
      </c>
      <c r="S20" s="20" t="s">
        <v>2</v>
      </c>
      <c r="T20" s="20" t="s">
        <v>87</v>
      </c>
    </row>
    <row r="21" spans="1:20" ht="17.100000000000001" customHeight="1" x14ac:dyDescent="0.2">
      <c r="A21" s="12" t="s">
        <v>18</v>
      </c>
      <c r="B21" s="36"/>
      <c r="C21" s="36"/>
      <c r="D21" s="36"/>
      <c r="E21" s="36"/>
      <c r="F21" s="36"/>
      <c r="G21" s="36"/>
      <c r="H21" s="36"/>
      <c r="I21" s="36"/>
      <c r="J21" s="36"/>
      <c r="K21" s="36"/>
      <c r="L21" s="36"/>
      <c r="M21" s="36"/>
      <c r="N21" s="36"/>
      <c r="O21" s="36"/>
      <c r="P21" s="14">
        <f>SUM(B21:O21)</f>
        <v>0</v>
      </c>
      <c r="R21" s="14">
        <f>+P21+P5</f>
        <v>0</v>
      </c>
      <c r="S21" s="22">
        <f>+R21</f>
        <v>0</v>
      </c>
      <c r="T21" s="13"/>
    </row>
    <row r="22" spans="1:20" ht="17.100000000000001" customHeight="1" x14ac:dyDescent="0.2">
      <c r="A22" s="12" t="str">
        <f t="shared" ref="A22:A32" si="2">+A6</f>
        <v>Vacation</v>
      </c>
      <c r="B22" s="36"/>
      <c r="C22" s="37" t="s">
        <v>13</v>
      </c>
      <c r="D22" s="36"/>
      <c r="E22" s="36"/>
      <c r="F22" s="36"/>
      <c r="G22" s="36"/>
      <c r="H22" s="36" t="s">
        <v>13</v>
      </c>
      <c r="I22" s="36"/>
      <c r="J22" s="36"/>
      <c r="K22" s="36"/>
      <c r="L22" s="36"/>
      <c r="M22" s="36"/>
      <c r="N22" s="36"/>
      <c r="O22" s="36"/>
      <c r="P22" s="14">
        <f t="shared" ref="P22:P32" si="3">SUM(B22:O22)</f>
        <v>0</v>
      </c>
      <c r="R22" s="14">
        <f t="shared" ref="R22:R32" si="4">+P22+P6</f>
        <v>0</v>
      </c>
      <c r="S22" s="22">
        <f t="shared" ref="S22:S32" si="5">+R22</f>
        <v>0</v>
      </c>
      <c r="T22" s="15" t="s">
        <v>28</v>
      </c>
    </row>
    <row r="23" spans="1:20" ht="17.100000000000001" customHeight="1" x14ac:dyDescent="0.2">
      <c r="A23" s="12" t="str">
        <f t="shared" si="2"/>
        <v>Sick earned after 1997</v>
      </c>
      <c r="B23" s="36"/>
      <c r="C23" s="36"/>
      <c r="D23" s="36"/>
      <c r="E23" s="36"/>
      <c r="F23" s="36"/>
      <c r="G23" s="36"/>
      <c r="H23" s="36"/>
      <c r="I23" s="36"/>
      <c r="J23" s="36"/>
      <c r="K23" s="36"/>
      <c r="L23" s="36"/>
      <c r="M23" s="36"/>
      <c r="N23" s="36"/>
      <c r="O23" s="36"/>
      <c r="P23" s="14">
        <f t="shared" si="3"/>
        <v>0</v>
      </c>
      <c r="R23" s="14">
        <f t="shared" si="4"/>
        <v>0</v>
      </c>
      <c r="S23" s="22">
        <f t="shared" si="5"/>
        <v>0</v>
      </c>
      <c r="T23" s="15" t="s">
        <v>29</v>
      </c>
    </row>
    <row r="24" spans="1:20" ht="17.100000000000001" customHeight="1" x14ac:dyDescent="0.2">
      <c r="A24" s="12" t="str">
        <f t="shared" si="2"/>
        <v>Sick earned 1984 - 1997</v>
      </c>
      <c r="B24" s="36"/>
      <c r="C24" s="36"/>
      <c r="D24" s="36"/>
      <c r="E24" s="36"/>
      <c r="F24" s="36"/>
      <c r="G24" s="36"/>
      <c r="H24" s="36"/>
      <c r="I24" s="36"/>
      <c r="J24" s="36"/>
      <c r="K24" s="36"/>
      <c r="L24" s="36"/>
      <c r="M24" s="36"/>
      <c r="N24" s="36"/>
      <c r="O24" s="36"/>
      <c r="P24" s="14">
        <f t="shared" si="3"/>
        <v>0</v>
      </c>
      <c r="R24" s="14">
        <f t="shared" si="4"/>
        <v>0</v>
      </c>
      <c r="S24" s="22">
        <f t="shared" si="5"/>
        <v>0</v>
      </c>
      <c r="T24" s="15" t="s">
        <v>30</v>
      </c>
    </row>
    <row r="25" spans="1:20" ht="17.100000000000001" customHeight="1" x14ac:dyDescent="0.2">
      <c r="A25" s="12" t="str">
        <f t="shared" si="2"/>
        <v>Sick earned before 1984</v>
      </c>
      <c r="B25" s="36"/>
      <c r="C25" s="36"/>
      <c r="D25" s="36"/>
      <c r="E25" s="36"/>
      <c r="F25" s="36"/>
      <c r="G25" s="36"/>
      <c r="H25" s="36"/>
      <c r="I25" s="36"/>
      <c r="J25" s="36"/>
      <c r="K25" s="36"/>
      <c r="L25" s="36"/>
      <c r="M25" s="36"/>
      <c r="N25" s="36"/>
      <c r="O25" s="36"/>
      <c r="P25" s="14">
        <f t="shared" si="3"/>
        <v>0</v>
      </c>
      <c r="R25" s="14">
        <f t="shared" si="4"/>
        <v>0</v>
      </c>
      <c r="S25" s="22">
        <f t="shared" si="5"/>
        <v>0</v>
      </c>
      <c r="T25" s="15" t="s">
        <v>31</v>
      </c>
    </row>
    <row r="26" spans="1:20" ht="17.100000000000001" customHeight="1" x14ac:dyDescent="0.2">
      <c r="A26" s="12" t="str">
        <f t="shared" si="2"/>
        <v>Extended sick</v>
      </c>
      <c r="B26" s="36"/>
      <c r="C26" s="36"/>
      <c r="D26" s="36"/>
      <c r="E26" s="36"/>
      <c r="F26" s="36"/>
      <c r="G26" s="36"/>
      <c r="H26" s="36"/>
      <c r="I26" s="36"/>
      <c r="J26" s="36"/>
      <c r="K26" s="36"/>
      <c r="L26" s="36"/>
      <c r="M26" s="36"/>
      <c r="N26" s="36"/>
      <c r="O26" s="36"/>
      <c r="P26" s="14">
        <f t="shared" si="3"/>
        <v>0</v>
      </c>
      <c r="R26" s="14">
        <f t="shared" si="4"/>
        <v>0</v>
      </c>
      <c r="S26" s="22">
        <f t="shared" si="5"/>
        <v>0</v>
      </c>
      <c r="T26" s="15" t="s">
        <v>42</v>
      </c>
    </row>
    <row r="27" spans="1:20" ht="17.100000000000001" customHeight="1" x14ac:dyDescent="0.2">
      <c r="A27" s="12" t="str">
        <f t="shared" si="2"/>
        <v>Comp time used</v>
      </c>
      <c r="B27" s="36"/>
      <c r="C27" s="36"/>
      <c r="D27" s="36"/>
      <c r="E27" s="36"/>
      <c r="F27" s="36"/>
      <c r="G27" s="36"/>
      <c r="H27" s="36"/>
      <c r="I27" s="36"/>
      <c r="J27" s="36"/>
      <c r="K27" s="36"/>
      <c r="L27" s="36"/>
      <c r="M27" s="36"/>
      <c r="N27" s="36"/>
      <c r="O27" s="37" t="s">
        <v>13</v>
      </c>
      <c r="P27" s="14">
        <f t="shared" si="3"/>
        <v>0</v>
      </c>
      <c r="Q27" s="1" t="s">
        <v>13</v>
      </c>
      <c r="R27" s="14">
        <f t="shared" si="4"/>
        <v>0</v>
      </c>
      <c r="S27" s="22">
        <f t="shared" si="5"/>
        <v>0</v>
      </c>
      <c r="T27" s="15" t="s">
        <v>32</v>
      </c>
    </row>
    <row r="28" spans="1:20" ht="17.100000000000001" customHeight="1" x14ac:dyDescent="0.2">
      <c r="A28" s="12" t="str">
        <f t="shared" si="2"/>
        <v>Holiday/AdminClosure</v>
      </c>
      <c r="B28" s="36"/>
      <c r="C28" s="36"/>
      <c r="D28" s="36"/>
      <c r="E28" s="36"/>
      <c r="F28" s="36"/>
      <c r="G28" s="36"/>
      <c r="H28" s="36"/>
      <c r="I28" s="36"/>
      <c r="J28" s="36"/>
      <c r="K28" s="36"/>
      <c r="L28" s="36"/>
      <c r="M28" s="36"/>
      <c r="N28" s="36"/>
      <c r="O28" s="36"/>
      <c r="P28" s="14">
        <f t="shared" si="3"/>
        <v>0</v>
      </c>
      <c r="R28" s="14">
        <f t="shared" si="4"/>
        <v>0</v>
      </c>
      <c r="S28" s="22">
        <f t="shared" si="5"/>
        <v>0</v>
      </c>
      <c r="T28" s="13"/>
    </row>
    <row r="29" spans="1:20" ht="17.100000000000001" customHeight="1" x14ac:dyDescent="0.2">
      <c r="A29" s="12" t="str">
        <f t="shared" si="2"/>
        <v>Inclement Weather</v>
      </c>
      <c r="B29" s="36"/>
      <c r="C29" s="36"/>
      <c r="D29" s="36"/>
      <c r="E29" s="36"/>
      <c r="F29" s="36"/>
      <c r="G29" s="36"/>
      <c r="H29" s="36"/>
      <c r="I29" s="36"/>
      <c r="J29" s="36"/>
      <c r="K29" s="36"/>
      <c r="L29" s="36"/>
      <c r="M29" s="36"/>
      <c r="N29" s="36"/>
      <c r="O29" s="36"/>
      <c r="P29" s="14">
        <f t="shared" si="3"/>
        <v>0</v>
      </c>
      <c r="R29" s="14">
        <f t="shared" si="4"/>
        <v>0</v>
      </c>
      <c r="S29" s="22">
        <f t="shared" si="5"/>
        <v>0</v>
      </c>
      <c r="T29" s="13"/>
    </row>
    <row r="30" spans="1:20" ht="17.100000000000001" customHeight="1" x14ac:dyDescent="0.2">
      <c r="A30" s="12" t="str">
        <f t="shared" si="2"/>
        <v>Overtime worked</v>
      </c>
      <c r="B30" s="36"/>
      <c r="C30" s="36"/>
      <c r="D30" s="36"/>
      <c r="E30" s="36"/>
      <c r="F30" s="36"/>
      <c r="G30" s="36"/>
      <c r="H30" s="36"/>
      <c r="I30" s="36"/>
      <c r="J30" s="36"/>
      <c r="K30" s="36"/>
      <c r="L30" s="36"/>
      <c r="M30" s="36"/>
      <c r="N30" s="36"/>
      <c r="O30" s="36"/>
      <c r="P30" s="14">
        <f t="shared" si="3"/>
        <v>0</v>
      </c>
      <c r="R30" s="14">
        <f t="shared" si="4"/>
        <v>0</v>
      </c>
      <c r="S30" s="22">
        <f t="shared" si="5"/>
        <v>0</v>
      </c>
      <c r="T30" s="13"/>
    </row>
    <row r="31" spans="1:20" ht="17.100000000000001" customHeight="1" x14ac:dyDescent="0.2">
      <c r="A31" s="12" t="str">
        <f t="shared" si="2"/>
        <v>*Other absence with pay</v>
      </c>
      <c r="B31" s="36"/>
      <c r="C31" s="36"/>
      <c r="D31" s="36"/>
      <c r="E31" s="36"/>
      <c r="F31" s="36"/>
      <c r="G31" s="36"/>
      <c r="H31" s="36"/>
      <c r="I31" s="36"/>
      <c r="J31" s="36"/>
      <c r="K31" s="36"/>
      <c r="L31" s="36"/>
      <c r="M31" s="36"/>
      <c r="N31" s="36"/>
      <c r="O31" s="36"/>
      <c r="P31" s="14">
        <f t="shared" si="3"/>
        <v>0</v>
      </c>
      <c r="R31" s="14">
        <f t="shared" si="4"/>
        <v>0</v>
      </c>
      <c r="S31" s="22">
        <f t="shared" si="5"/>
        <v>0</v>
      </c>
      <c r="T31" s="15" t="s">
        <v>13</v>
      </c>
    </row>
    <row r="32" spans="1:20" ht="17.100000000000001" customHeight="1" x14ac:dyDescent="0.2">
      <c r="A32" s="12" t="str">
        <f t="shared" si="2"/>
        <v>Absence without pay</v>
      </c>
      <c r="B32" s="36"/>
      <c r="C32" s="36"/>
      <c r="D32" s="36"/>
      <c r="E32" s="36"/>
      <c r="F32" s="36"/>
      <c r="G32" s="36"/>
      <c r="H32" s="36"/>
      <c r="I32" s="36"/>
      <c r="J32" s="36"/>
      <c r="K32" s="36"/>
      <c r="L32" s="36"/>
      <c r="M32" s="36"/>
      <c r="N32" s="36"/>
      <c r="O32" s="36"/>
      <c r="P32" s="14">
        <f t="shared" si="3"/>
        <v>0</v>
      </c>
      <c r="R32" s="14">
        <f t="shared" si="4"/>
        <v>0</v>
      </c>
      <c r="S32" s="22">
        <f t="shared" si="5"/>
        <v>0</v>
      </c>
      <c r="T32" s="13"/>
    </row>
    <row r="33" spans="1:22" ht="17.100000000000001" customHeight="1" x14ac:dyDescent="0.2">
      <c r="A33" s="10" t="s">
        <v>1</v>
      </c>
      <c r="B33" s="14">
        <f t="shared" ref="B33:O33" si="6">SUM(B21:B32)</f>
        <v>0</v>
      </c>
      <c r="C33" s="14">
        <f t="shared" si="6"/>
        <v>0</v>
      </c>
      <c r="D33" s="14">
        <f t="shared" si="6"/>
        <v>0</v>
      </c>
      <c r="E33" s="14">
        <f t="shared" si="6"/>
        <v>0</v>
      </c>
      <c r="F33" s="14">
        <f t="shared" si="6"/>
        <v>0</v>
      </c>
      <c r="G33" s="14">
        <f t="shared" si="6"/>
        <v>0</v>
      </c>
      <c r="H33" s="14">
        <f t="shared" si="6"/>
        <v>0</v>
      </c>
      <c r="I33" s="14">
        <f t="shared" si="6"/>
        <v>0</v>
      </c>
      <c r="J33" s="14">
        <f t="shared" si="6"/>
        <v>0</v>
      </c>
      <c r="K33" s="14">
        <f t="shared" si="6"/>
        <v>0</v>
      </c>
      <c r="L33" s="14">
        <f t="shared" si="6"/>
        <v>0</v>
      </c>
      <c r="M33" s="14">
        <f t="shared" si="6"/>
        <v>0</v>
      </c>
      <c r="N33" s="14">
        <f t="shared" si="6"/>
        <v>0</v>
      </c>
      <c r="O33" s="14">
        <f t="shared" si="6"/>
        <v>0</v>
      </c>
      <c r="P33" s="14">
        <f>SUM(P21:P32)</f>
        <v>0</v>
      </c>
      <c r="Q33" s="19"/>
      <c r="R33" s="14">
        <f>SUM(R21:R32)</f>
        <v>0</v>
      </c>
      <c r="S33" s="14">
        <f>SUM(S21:S32)</f>
        <v>0</v>
      </c>
      <c r="T33" s="13"/>
    </row>
    <row r="34" spans="1:22" ht="17.100000000000001" customHeight="1" x14ac:dyDescent="0.2">
      <c r="L34" s="1" t="s">
        <v>21</v>
      </c>
      <c r="P34" s="19">
        <f>SUM(B33:O33)</f>
        <v>0</v>
      </c>
      <c r="Q34" t="s">
        <v>46</v>
      </c>
    </row>
    <row r="35" spans="1:22" ht="17.100000000000001" customHeight="1" x14ac:dyDescent="0.2">
      <c r="A35" s="23" t="s">
        <v>8</v>
      </c>
      <c r="B35" s="24"/>
      <c r="C35" s="25"/>
      <c r="D35" s="56"/>
      <c r="E35" s="56"/>
      <c r="F35" s="56"/>
      <c r="G35" s="56"/>
      <c r="H35" s="56"/>
      <c r="I35" s="56"/>
      <c r="J35" s="56"/>
      <c r="K35" s="57"/>
    </row>
    <row r="36" spans="1:22" ht="17.100000000000001" customHeight="1" x14ac:dyDescent="0.2">
      <c r="A36" s="58"/>
      <c r="B36" s="59"/>
      <c r="C36" s="59"/>
      <c r="D36" s="59"/>
      <c r="E36" s="59"/>
      <c r="F36" s="59"/>
      <c r="G36" s="59"/>
      <c r="H36" s="59"/>
      <c r="I36" s="59"/>
      <c r="J36" s="59"/>
      <c r="K36" s="60"/>
    </row>
    <row r="37" spans="1:22" ht="17.100000000000001" customHeight="1" x14ac:dyDescent="0.2">
      <c r="A37" s="58"/>
      <c r="B37" s="59"/>
      <c r="C37" s="59"/>
      <c r="D37" s="59"/>
      <c r="E37" s="59"/>
      <c r="F37" s="59"/>
      <c r="G37" s="59"/>
      <c r="H37" s="59"/>
      <c r="I37" s="59"/>
      <c r="J37" s="59"/>
      <c r="K37" s="60"/>
      <c r="L37" s="18"/>
      <c r="M37" s="18"/>
      <c r="N37" s="18"/>
      <c r="O37" s="18"/>
      <c r="P37" s="18"/>
      <c r="Q37" s="18"/>
      <c r="R37" s="45"/>
      <c r="S37" s="18"/>
    </row>
    <row r="38" spans="1:22" ht="17.100000000000001" customHeight="1" x14ac:dyDescent="0.2">
      <c r="A38" s="26" t="s">
        <v>7</v>
      </c>
      <c r="B38" s="61"/>
      <c r="C38" s="61"/>
      <c r="D38" s="61"/>
      <c r="E38" s="61"/>
      <c r="F38" s="61"/>
      <c r="G38" s="61"/>
      <c r="H38" s="61"/>
      <c r="I38" s="61"/>
      <c r="J38" s="61"/>
      <c r="K38" s="62"/>
      <c r="N38" s="17" t="s">
        <v>9</v>
      </c>
      <c r="R38" s="46" t="s">
        <v>16</v>
      </c>
    </row>
    <row r="39" spans="1:22" ht="17.100000000000001" customHeight="1" x14ac:dyDescent="0.2">
      <c r="A39" s="65"/>
      <c r="B39" s="61"/>
      <c r="C39" s="61"/>
      <c r="D39" s="61"/>
      <c r="E39" s="61"/>
      <c r="F39" s="61"/>
      <c r="G39" s="61"/>
      <c r="H39" s="61"/>
      <c r="I39" s="61"/>
      <c r="J39" s="61"/>
      <c r="K39" s="62"/>
    </row>
    <row r="40" spans="1:22" ht="17.100000000000001" customHeight="1" x14ac:dyDescent="0.2">
      <c r="A40" s="66"/>
      <c r="B40" s="63"/>
      <c r="C40" s="63"/>
      <c r="D40" s="63"/>
      <c r="E40" s="63"/>
      <c r="F40" s="63"/>
      <c r="G40" s="63"/>
      <c r="H40" s="63"/>
      <c r="I40" s="63"/>
      <c r="J40" s="63"/>
      <c r="K40" s="64"/>
      <c r="L40" s="18"/>
      <c r="M40" s="18"/>
      <c r="N40" s="27"/>
      <c r="O40" s="18"/>
      <c r="P40" s="18"/>
      <c r="Q40" s="18"/>
      <c r="R40" s="45"/>
      <c r="S40" s="18"/>
    </row>
    <row r="41" spans="1:22" ht="20.100000000000001" customHeight="1" x14ac:dyDescent="0.2">
      <c r="A41" s="1" t="s">
        <v>76</v>
      </c>
      <c r="B41" s="28"/>
      <c r="C41" s="28"/>
      <c r="D41" s="28"/>
      <c r="E41" s="28"/>
      <c r="F41" s="28"/>
      <c r="G41" s="28"/>
      <c r="H41" s="28"/>
      <c r="I41" s="28"/>
      <c r="J41" s="28"/>
      <c r="K41" s="28"/>
      <c r="L41" s="28"/>
      <c r="M41" s="28"/>
      <c r="N41" s="17" t="s">
        <v>10</v>
      </c>
      <c r="O41" s="1"/>
      <c r="P41" s="1"/>
      <c r="Q41" s="1"/>
      <c r="R41" s="46" t="s">
        <v>16</v>
      </c>
      <c r="S41" s="28"/>
    </row>
    <row r="42" spans="1:22" ht="20.100000000000001" customHeight="1" x14ac:dyDescent="0.25">
      <c r="A42" s="29" t="s">
        <v>25</v>
      </c>
      <c r="B42" s="30"/>
      <c r="C42" s="28"/>
      <c r="D42" s="28"/>
      <c r="E42" s="28"/>
      <c r="F42" s="28"/>
      <c r="G42" s="28"/>
      <c r="H42" s="28"/>
      <c r="I42" s="28"/>
      <c r="J42" s="28"/>
      <c r="K42" s="28"/>
      <c r="L42" s="28"/>
      <c r="M42" s="28"/>
      <c r="N42" s="28"/>
      <c r="O42" s="28"/>
      <c r="P42" s="28"/>
      <c r="Q42" s="28"/>
      <c r="R42" s="47"/>
      <c r="S42" s="28"/>
    </row>
    <row r="43" spans="1:22" s="28" customFormat="1" ht="20.100000000000001" customHeight="1" x14ac:dyDescent="0.25">
      <c r="A43" s="31" t="s">
        <v>23</v>
      </c>
      <c r="R43" s="47"/>
      <c r="U43" s="32"/>
      <c r="V43" s="32"/>
    </row>
    <row r="44" spans="1:22" s="28" customFormat="1" ht="20.100000000000001" customHeight="1" x14ac:dyDescent="0.25">
      <c r="A44" s="31" t="s">
        <v>24</v>
      </c>
      <c r="R44" s="47"/>
      <c r="U44" s="32"/>
      <c r="V44" s="32"/>
    </row>
    <row r="45" spans="1:22" s="28" customFormat="1" ht="20.100000000000001" customHeight="1" x14ac:dyDescent="0.25">
      <c r="A45" s="31" t="s">
        <v>27</v>
      </c>
      <c r="R45" s="47"/>
      <c r="U45" s="32"/>
      <c r="V45" s="32"/>
    </row>
    <row r="46" spans="1:22" s="28" customFormat="1" ht="20.100000000000001" customHeight="1" x14ac:dyDescent="0.25">
      <c r="A46" s="31" t="s">
        <v>26</v>
      </c>
      <c r="R46" s="47"/>
      <c r="U46" s="32"/>
      <c r="V46" s="32"/>
    </row>
    <row r="47" spans="1:22" s="28" customFormat="1" ht="20.100000000000001" customHeight="1" x14ac:dyDescent="0.25">
      <c r="A47" s="31" t="s">
        <v>75</v>
      </c>
      <c r="I47" s="31"/>
      <c r="R47" s="47"/>
      <c r="U47" s="32"/>
      <c r="V47" s="32"/>
    </row>
    <row r="48" spans="1:22" ht="20.100000000000001" customHeight="1" x14ac:dyDescent="0.25">
      <c r="A48" s="31" t="s">
        <v>13</v>
      </c>
    </row>
    <row r="49" spans="1:22" ht="16.5" customHeight="1" x14ac:dyDescent="0.2"/>
    <row r="50" spans="1:22" s="3" customFormat="1" ht="24.75" customHeight="1" x14ac:dyDescent="0.35">
      <c r="A50" s="3" t="s">
        <v>5</v>
      </c>
      <c r="G50" s="3" t="s">
        <v>73</v>
      </c>
      <c r="R50" s="38"/>
      <c r="S50" s="5"/>
      <c r="U50" s="6"/>
      <c r="V50" s="6"/>
    </row>
    <row r="51" spans="1:22" ht="17.100000000000001" customHeight="1" x14ac:dyDescent="0.35">
      <c r="A51" s="3"/>
      <c r="B51" s="3"/>
      <c r="C51" s="3"/>
      <c r="D51" s="3" t="s">
        <v>13</v>
      </c>
      <c r="E51" s="3"/>
      <c r="F51" s="3"/>
      <c r="G51" s="3"/>
      <c r="H51" s="3"/>
      <c r="I51" s="3"/>
      <c r="J51" s="3"/>
      <c r="K51" s="3"/>
      <c r="L51" s="3"/>
      <c r="M51" s="3"/>
      <c r="N51" s="3"/>
      <c r="O51" s="3"/>
      <c r="P51" s="3"/>
      <c r="Q51" s="4"/>
      <c r="R51" s="38"/>
    </row>
    <row r="52" spans="1:22" ht="17.100000000000001" customHeight="1" x14ac:dyDescent="0.35">
      <c r="A52" s="5"/>
      <c r="B52" s="5" t="s">
        <v>38</v>
      </c>
      <c r="C52" s="5"/>
      <c r="D52" s="7">
        <f>E19+1</f>
        <v>45866</v>
      </c>
      <c r="E52" s="7">
        <f>D52+13</f>
        <v>45879</v>
      </c>
      <c r="F52" s="5"/>
      <c r="G52" s="5"/>
      <c r="H52" s="5"/>
      <c r="I52" s="5"/>
      <c r="J52" s="5"/>
      <c r="K52" s="5"/>
      <c r="L52" s="5"/>
      <c r="M52" s="5"/>
      <c r="N52" s="5"/>
      <c r="O52" s="5"/>
      <c r="P52" s="3"/>
      <c r="Q52" s="4"/>
      <c r="R52" s="38"/>
    </row>
    <row r="53" spans="1:22" ht="17.100000000000001" customHeight="1" x14ac:dyDescent="0.25">
      <c r="B53" s="9">
        <f>DAY(D52)</f>
        <v>28</v>
      </c>
      <c r="C53" s="9">
        <f>DAY(D52+1)</f>
        <v>29</v>
      </c>
      <c r="D53" s="9">
        <f>DAY(D52+2)</f>
        <v>30</v>
      </c>
      <c r="E53" s="9">
        <f>DAY(D52+3)</f>
        <v>31</v>
      </c>
      <c r="F53" s="9">
        <f>DAY(D52+4)</f>
        <v>1</v>
      </c>
      <c r="G53" s="9">
        <f>DAY(D52+5)</f>
        <v>2</v>
      </c>
      <c r="H53" s="9">
        <f>DAY(D52+6)</f>
        <v>3</v>
      </c>
      <c r="I53" s="9">
        <f>DAY(D52+7)</f>
        <v>4</v>
      </c>
      <c r="J53" s="9">
        <f>DAY(D52+8)</f>
        <v>5</v>
      </c>
      <c r="K53" s="9">
        <f>DAY(D52+9)</f>
        <v>6</v>
      </c>
      <c r="L53" s="9">
        <f>DAY(D52+10)</f>
        <v>7</v>
      </c>
      <c r="M53" s="9">
        <f>DAY(D52+11)</f>
        <v>8</v>
      </c>
      <c r="N53" s="9">
        <f>DAY(D52+12)</f>
        <v>9</v>
      </c>
      <c r="O53" s="9">
        <f>DAY(D52+13)</f>
        <v>10</v>
      </c>
      <c r="P53" s="9" t="s">
        <v>45</v>
      </c>
      <c r="Q53" s="5" t="s">
        <v>35</v>
      </c>
      <c r="R53" s="38"/>
      <c r="S53" s="5" t="str">
        <f>+B52</f>
        <v>BW 17</v>
      </c>
      <c r="T53" s="5" t="str">
        <f>+B68</f>
        <v>BW 18</v>
      </c>
    </row>
    <row r="54" spans="1:22" ht="17.100000000000001" customHeight="1" x14ac:dyDescent="0.2">
      <c r="A54" s="12" t="s">
        <v>18</v>
      </c>
      <c r="B54" s="36"/>
      <c r="C54" s="36"/>
      <c r="D54" s="36"/>
      <c r="E54" s="36"/>
      <c r="F54" s="36"/>
      <c r="G54" s="36"/>
      <c r="H54" s="36"/>
      <c r="I54" s="36"/>
      <c r="J54" s="36"/>
      <c r="K54" s="36"/>
      <c r="L54" s="36"/>
      <c r="M54" s="36"/>
      <c r="N54" s="36"/>
      <c r="O54" s="36"/>
      <c r="P54" s="14">
        <f>SUM(B54:O54)</f>
        <v>0</v>
      </c>
      <c r="Q54" s="10"/>
      <c r="R54" s="39"/>
      <c r="S54" s="10"/>
    </row>
    <row r="55" spans="1:22" ht="17.100000000000001" customHeight="1" x14ac:dyDescent="0.2">
      <c r="A55" s="12" t="s">
        <v>0</v>
      </c>
      <c r="B55" s="36"/>
      <c r="C55" s="36"/>
      <c r="D55" s="36"/>
      <c r="E55" s="36"/>
      <c r="F55" s="36"/>
      <c r="G55" s="36"/>
      <c r="H55" s="36"/>
      <c r="I55" s="36"/>
      <c r="J55" s="36"/>
      <c r="K55" s="36"/>
      <c r="L55" s="36"/>
      <c r="M55" s="36"/>
      <c r="N55" s="36"/>
      <c r="O55" s="36"/>
      <c r="P55" s="14">
        <f t="shared" ref="P55:P66" si="7">SUM(B55:O55)</f>
        <v>0</v>
      </c>
    </row>
    <row r="56" spans="1:22" ht="17.100000000000001" customHeight="1" x14ac:dyDescent="0.25">
      <c r="A56" s="12" t="s">
        <v>41</v>
      </c>
      <c r="B56" s="36"/>
      <c r="C56" s="36"/>
      <c r="D56" s="36"/>
      <c r="E56" s="36"/>
      <c r="F56" s="36"/>
      <c r="G56" s="36"/>
      <c r="H56" s="36"/>
      <c r="I56" s="36"/>
      <c r="J56" s="36"/>
      <c r="K56" s="36"/>
      <c r="L56" s="36"/>
      <c r="M56" s="36"/>
      <c r="N56" s="36"/>
      <c r="O56" s="36"/>
      <c r="P56" s="14">
        <f t="shared" si="7"/>
        <v>0</v>
      </c>
      <c r="Q56" s="16"/>
      <c r="R56" s="48">
        <f>$R$7</f>
        <v>0</v>
      </c>
      <c r="S56" s="16"/>
      <c r="T56" s="18"/>
    </row>
    <row r="57" spans="1:22" ht="17.100000000000001" customHeight="1" x14ac:dyDescent="0.2">
      <c r="A57" s="12" t="s">
        <v>15</v>
      </c>
      <c r="B57" s="36"/>
      <c r="C57" s="36"/>
      <c r="D57" s="36"/>
      <c r="E57" s="36"/>
      <c r="F57" s="36"/>
      <c r="G57" s="36"/>
      <c r="H57" s="36"/>
      <c r="I57" s="36"/>
      <c r="J57" s="36"/>
      <c r="K57" s="36"/>
      <c r="L57" s="36"/>
      <c r="M57" s="36"/>
      <c r="N57" s="36"/>
      <c r="O57" s="36"/>
      <c r="P57" s="14">
        <f t="shared" si="7"/>
        <v>0</v>
      </c>
      <c r="R57" s="41" t="s">
        <v>22</v>
      </c>
    </row>
    <row r="58" spans="1:22" ht="17.100000000000001" customHeight="1" x14ac:dyDescent="0.2">
      <c r="A58" s="12" t="s">
        <v>14</v>
      </c>
      <c r="B58" s="36"/>
      <c r="C58" s="36"/>
      <c r="D58" s="36"/>
      <c r="E58" s="36"/>
      <c r="F58" s="36"/>
      <c r="G58" s="36"/>
      <c r="H58" s="36"/>
      <c r="I58" s="36"/>
      <c r="J58" s="36"/>
      <c r="K58" s="36"/>
      <c r="L58" s="36"/>
      <c r="M58" s="36"/>
      <c r="N58" s="36"/>
      <c r="O58" s="36"/>
      <c r="P58" s="14">
        <f t="shared" si="7"/>
        <v>0</v>
      </c>
      <c r="R58" s="42"/>
    </row>
    <row r="59" spans="1:22" ht="17.100000000000001" customHeight="1" x14ac:dyDescent="0.2">
      <c r="A59" s="12" t="s">
        <v>37</v>
      </c>
      <c r="B59" s="36"/>
      <c r="C59" s="36"/>
      <c r="D59" s="36"/>
      <c r="E59" s="36"/>
      <c r="F59" s="36"/>
      <c r="G59" s="36"/>
      <c r="H59" s="36"/>
      <c r="I59" s="36"/>
      <c r="J59" s="36"/>
      <c r="K59" s="36"/>
      <c r="L59" s="36"/>
      <c r="M59" s="36"/>
      <c r="N59" s="36"/>
      <c r="O59" s="36"/>
      <c r="P59" s="14">
        <f t="shared" si="7"/>
        <v>0</v>
      </c>
      <c r="R59" s="42"/>
    </row>
    <row r="60" spans="1:22" ht="17.100000000000001" customHeight="1" x14ac:dyDescent="0.2">
      <c r="A60" s="12" t="s">
        <v>11</v>
      </c>
      <c r="B60" s="36"/>
      <c r="C60" s="36"/>
      <c r="D60" s="36"/>
      <c r="E60" s="36"/>
      <c r="F60" s="36"/>
      <c r="G60" s="36"/>
      <c r="H60" s="36"/>
      <c r="I60" s="36"/>
      <c r="J60" s="36"/>
      <c r="K60" s="36"/>
      <c r="L60" s="36"/>
      <c r="M60" s="36"/>
      <c r="N60" s="36"/>
      <c r="O60" s="36"/>
      <c r="P60" s="14">
        <f t="shared" si="7"/>
        <v>0</v>
      </c>
      <c r="Q60" s="18"/>
      <c r="R60" s="49">
        <f>$R$11</f>
        <v>0</v>
      </c>
      <c r="S60" s="18"/>
      <c r="T60" s="18"/>
    </row>
    <row r="61" spans="1:22" ht="17.100000000000001" customHeight="1" x14ac:dyDescent="0.2">
      <c r="A61" s="12" t="s">
        <v>17</v>
      </c>
      <c r="B61" s="36"/>
      <c r="C61" s="36"/>
      <c r="D61" s="36"/>
      <c r="E61" s="36"/>
      <c r="F61" s="36"/>
      <c r="G61" s="36"/>
      <c r="H61" s="36"/>
      <c r="I61" s="36"/>
      <c r="J61" s="36"/>
      <c r="K61" s="36"/>
      <c r="L61" s="36"/>
      <c r="M61" s="36"/>
      <c r="N61" s="36"/>
      <c r="O61" s="36"/>
      <c r="P61" s="14">
        <f t="shared" si="7"/>
        <v>0</v>
      </c>
      <c r="R61" s="41" t="s">
        <v>4</v>
      </c>
    </row>
    <row r="62" spans="1:22" ht="17.100000000000001" customHeight="1" x14ac:dyDescent="0.2">
      <c r="A62" s="12" t="s">
        <v>6</v>
      </c>
      <c r="B62" s="36"/>
      <c r="C62" s="36"/>
      <c r="D62" s="36"/>
      <c r="E62" s="36"/>
      <c r="F62" s="36"/>
      <c r="G62" s="36"/>
      <c r="H62" s="36"/>
      <c r="I62" s="36"/>
      <c r="J62" s="36"/>
      <c r="K62" s="36"/>
      <c r="L62" s="36"/>
      <c r="M62" s="36"/>
      <c r="N62" s="36"/>
      <c r="O62" s="36"/>
      <c r="P62" s="14">
        <f t="shared" si="7"/>
        <v>0</v>
      </c>
      <c r="R62" s="42"/>
    </row>
    <row r="63" spans="1:22" ht="17.100000000000001" customHeight="1" x14ac:dyDescent="0.2">
      <c r="A63" s="12" t="s">
        <v>20</v>
      </c>
      <c r="B63" s="36"/>
      <c r="C63" s="36"/>
      <c r="D63" s="36"/>
      <c r="E63" s="36"/>
      <c r="F63" s="36"/>
      <c r="G63" s="36"/>
      <c r="H63" s="36"/>
      <c r="I63" s="36"/>
      <c r="J63" s="36"/>
      <c r="K63" s="36"/>
      <c r="L63" s="36"/>
      <c r="M63" s="36"/>
      <c r="N63" s="36"/>
      <c r="O63" s="36"/>
      <c r="P63" s="14">
        <f t="shared" si="7"/>
        <v>0</v>
      </c>
      <c r="R63" s="42"/>
    </row>
    <row r="64" spans="1:22" ht="17.100000000000001" customHeight="1" x14ac:dyDescent="0.2">
      <c r="A64" s="12" t="s">
        <v>40</v>
      </c>
      <c r="B64" s="36"/>
      <c r="C64" s="36"/>
      <c r="D64" s="36"/>
      <c r="E64" s="36"/>
      <c r="F64" s="36"/>
      <c r="G64" s="36"/>
      <c r="H64" s="36"/>
      <c r="I64" s="36"/>
      <c r="J64" s="36"/>
      <c r="K64" s="36"/>
      <c r="L64" s="36"/>
      <c r="M64" s="36"/>
      <c r="N64" s="36"/>
      <c r="O64" s="36"/>
      <c r="P64" s="14">
        <f t="shared" si="7"/>
        <v>0</v>
      </c>
      <c r="R64" s="42"/>
    </row>
    <row r="65" spans="1:20" ht="17.100000000000001" customHeight="1" x14ac:dyDescent="0.2">
      <c r="A65" s="12" t="s">
        <v>12</v>
      </c>
      <c r="B65" s="36"/>
      <c r="C65" s="36"/>
      <c r="D65" s="36"/>
      <c r="E65" s="36"/>
      <c r="F65" s="36"/>
      <c r="G65" s="36"/>
      <c r="H65" s="36"/>
      <c r="I65" s="36"/>
      <c r="J65" s="36"/>
      <c r="K65" s="36"/>
      <c r="L65" s="36"/>
      <c r="M65" s="36"/>
      <c r="N65" s="36"/>
      <c r="O65" s="36"/>
      <c r="P65" s="14">
        <f t="shared" si="7"/>
        <v>0</v>
      </c>
      <c r="Q65" s="18"/>
      <c r="R65" s="49">
        <f>$R$16</f>
        <v>0</v>
      </c>
      <c r="S65" s="18"/>
      <c r="T65" s="18"/>
    </row>
    <row r="66" spans="1:20" ht="17.100000000000001" customHeight="1" x14ac:dyDescent="0.2">
      <c r="A66" s="10" t="s">
        <v>1</v>
      </c>
      <c r="B66" s="14">
        <f>SUM(B54:B65)</f>
        <v>0</v>
      </c>
      <c r="C66" s="14">
        <f t="shared" ref="C66:O66" si="8">SUM(C54:C65)</f>
        <v>0</v>
      </c>
      <c r="D66" s="14">
        <f t="shared" si="8"/>
        <v>0</v>
      </c>
      <c r="E66" s="14">
        <f t="shared" si="8"/>
        <v>0</v>
      </c>
      <c r="F66" s="14">
        <f t="shared" si="8"/>
        <v>0</v>
      </c>
      <c r="G66" s="14">
        <f t="shared" si="8"/>
        <v>0</v>
      </c>
      <c r="H66" s="14">
        <f t="shared" si="8"/>
        <v>0</v>
      </c>
      <c r="I66" s="14">
        <f t="shared" si="8"/>
        <v>0</v>
      </c>
      <c r="J66" s="14">
        <f t="shared" si="8"/>
        <v>0</v>
      </c>
      <c r="K66" s="14">
        <f t="shared" si="8"/>
        <v>0</v>
      </c>
      <c r="L66" s="14">
        <f t="shared" si="8"/>
        <v>0</v>
      </c>
      <c r="M66" s="14">
        <f t="shared" si="8"/>
        <v>0</v>
      </c>
      <c r="N66" s="14">
        <f t="shared" si="8"/>
        <v>0</v>
      </c>
      <c r="O66" s="14">
        <f t="shared" si="8"/>
        <v>0</v>
      </c>
      <c r="P66" s="14">
        <f t="shared" si="7"/>
        <v>0</v>
      </c>
      <c r="R66" s="46" t="s">
        <v>3</v>
      </c>
    </row>
    <row r="67" spans="1:20" ht="17.100000000000001" customHeight="1" x14ac:dyDescent="0.2">
      <c r="A67" s="10"/>
      <c r="B67" s="19"/>
      <c r="C67" s="19"/>
      <c r="D67" s="19"/>
      <c r="E67" s="19"/>
      <c r="F67" s="19"/>
      <c r="G67" s="19"/>
      <c r="H67" s="19"/>
      <c r="I67" s="19"/>
      <c r="J67" s="19"/>
      <c r="K67" s="19"/>
      <c r="L67" s="19"/>
      <c r="M67" s="19"/>
      <c r="N67" s="19"/>
      <c r="O67" s="19"/>
      <c r="P67" s="19">
        <f>SUM(B66:O66)</f>
        <v>0</v>
      </c>
      <c r="Q67" t="s">
        <v>46</v>
      </c>
      <c r="R67" s="43" t="s">
        <v>13</v>
      </c>
    </row>
    <row r="68" spans="1:20" ht="17.100000000000001" customHeight="1" x14ac:dyDescent="0.25">
      <c r="B68" s="5" t="s">
        <v>39</v>
      </c>
      <c r="D68" s="7">
        <f>E52+1</f>
        <v>45880</v>
      </c>
      <c r="E68" s="7">
        <f>D68+13</f>
        <v>45893</v>
      </c>
      <c r="R68" s="44" t="s">
        <v>74</v>
      </c>
      <c r="S68" s="20" t="s">
        <v>19</v>
      </c>
      <c r="T68" s="20" t="s">
        <v>33</v>
      </c>
    </row>
    <row r="69" spans="1:20" ht="17.100000000000001" customHeight="1" x14ac:dyDescent="0.2">
      <c r="B69" s="21">
        <f>DAY(D68)</f>
        <v>11</v>
      </c>
      <c r="C69" s="21">
        <f>DAY(D68+1)</f>
        <v>12</v>
      </c>
      <c r="D69" s="21">
        <f>DAY(D68+2)</f>
        <v>13</v>
      </c>
      <c r="E69" s="21">
        <f>DAY(D68+3)</f>
        <v>14</v>
      </c>
      <c r="F69" s="21">
        <f>DAY(D68+4)</f>
        <v>15</v>
      </c>
      <c r="G69" s="21">
        <f>DAY(D68+5)</f>
        <v>16</v>
      </c>
      <c r="H69" s="21">
        <f>DAY(D68+6)</f>
        <v>17</v>
      </c>
      <c r="I69" s="21">
        <f>DAY(D68+7)</f>
        <v>18</v>
      </c>
      <c r="J69" s="21">
        <f>DAY(D68+8)</f>
        <v>19</v>
      </c>
      <c r="K69" s="21">
        <f>DAY(D68+9)</f>
        <v>20</v>
      </c>
      <c r="L69" s="21">
        <f>DAY(D68+10)</f>
        <v>21</v>
      </c>
      <c r="M69" s="21">
        <f>DAY(D68+11)</f>
        <v>22</v>
      </c>
      <c r="N69" s="21">
        <f>DAY(D68+12)</f>
        <v>23</v>
      </c>
      <c r="O69" s="21">
        <f>DAY(D68+13)</f>
        <v>24</v>
      </c>
      <c r="P69" s="21" t="s">
        <v>45</v>
      </c>
      <c r="R69" s="44" t="s">
        <v>2</v>
      </c>
      <c r="S69" s="20" t="s">
        <v>2</v>
      </c>
      <c r="T69" s="20" t="s">
        <v>87</v>
      </c>
    </row>
    <row r="70" spans="1:20" ht="17.100000000000001" customHeight="1" x14ac:dyDescent="0.2">
      <c r="A70" s="12" t="s">
        <v>18</v>
      </c>
      <c r="B70" s="36"/>
      <c r="C70" s="36"/>
      <c r="D70" s="36"/>
      <c r="E70" s="36"/>
      <c r="F70" s="36"/>
      <c r="G70" s="36"/>
      <c r="H70" s="36" t="s">
        <v>13</v>
      </c>
      <c r="I70" s="36"/>
      <c r="J70" s="36"/>
      <c r="K70" s="36"/>
      <c r="L70" s="36"/>
      <c r="M70" s="36"/>
      <c r="N70" s="36"/>
      <c r="O70" s="36"/>
      <c r="P70" s="14">
        <f>SUM(B70:O70)</f>
        <v>0</v>
      </c>
      <c r="R70" s="22">
        <f>+P54+P70</f>
        <v>0</v>
      </c>
      <c r="S70" s="22">
        <f t="shared" ref="S70:S82" si="9">+R70+S21</f>
        <v>0</v>
      </c>
      <c r="T70" s="13"/>
    </row>
    <row r="71" spans="1:20" ht="17.100000000000001" customHeight="1" x14ac:dyDescent="0.2">
      <c r="A71" s="12" t="str">
        <f t="shared" ref="A71:A81" si="10">+A55</f>
        <v>Vacation</v>
      </c>
      <c r="B71" s="36"/>
      <c r="C71" s="37" t="s">
        <v>13</v>
      </c>
      <c r="D71" s="36"/>
      <c r="E71" s="36"/>
      <c r="F71" s="36"/>
      <c r="G71" s="36"/>
      <c r="H71" s="36"/>
      <c r="I71" s="36"/>
      <c r="J71" s="36"/>
      <c r="K71" s="36"/>
      <c r="L71" s="36"/>
      <c r="M71" s="36"/>
      <c r="N71" s="36"/>
      <c r="O71" s="37" t="s">
        <v>13</v>
      </c>
      <c r="P71" s="14">
        <f t="shared" ref="P71:P81" si="11">SUM(B71:O71)</f>
        <v>0</v>
      </c>
      <c r="R71" s="22">
        <f t="shared" ref="R71:R82" si="12">+P55+P71</f>
        <v>0</v>
      </c>
      <c r="S71" s="22">
        <f t="shared" si="9"/>
        <v>0</v>
      </c>
      <c r="T71" s="15" t="s">
        <v>28</v>
      </c>
    </row>
    <row r="72" spans="1:20" ht="17.100000000000001" customHeight="1" x14ac:dyDescent="0.2">
      <c r="A72" s="12" t="str">
        <f t="shared" si="10"/>
        <v>Sick earned after 1997</v>
      </c>
      <c r="B72" s="36"/>
      <c r="C72" s="36"/>
      <c r="D72" s="36"/>
      <c r="E72" s="36"/>
      <c r="F72" s="36"/>
      <c r="G72" s="36"/>
      <c r="H72" s="36"/>
      <c r="I72" s="36"/>
      <c r="J72" s="36"/>
      <c r="K72" s="36"/>
      <c r="L72" s="36"/>
      <c r="M72" s="36"/>
      <c r="N72" s="36"/>
      <c r="O72" s="36"/>
      <c r="P72" s="14">
        <f t="shared" si="11"/>
        <v>0</v>
      </c>
      <c r="R72" s="22">
        <f t="shared" si="12"/>
        <v>0</v>
      </c>
      <c r="S72" s="22">
        <f t="shared" si="9"/>
        <v>0</v>
      </c>
      <c r="T72" s="15" t="s">
        <v>29</v>
      </c>
    </row>
    <row r="73" spans="1:20" ht="17.100000000000001" customHeight="1" x14ac:dyDescent="0.2">
      <c r="A73" s="12" t="str">
        <f t="shared" si="10"/>
        <v>Sick earned 1984 - 1997</v>
      </c>
      <c r="B73" s="36"/>
      <c r="C73" s="36"/>
      <c r="D73" s="36"/>
      <c r="E73" s="36"/>
      <c r="F73" s="36"/>
      <c r="G73" s="36"/>
      <c r="H73" s="36"/>
      <c r="I73" s="36"/>
      <c r="J73" s="36"/>
      <c r="K73" s="36"/>
      <c r="L73" s="36"/>
      <c r="M73" s="36"/>
      <c r="N73" s="36"/>
      <c r="O73" s="36"/>
      <c r="P73" s="14">
        <f t="shared" si="11"/>
        <v>0</v>
      </c>
      <c r="R73" s="22">
        <f t="shared" si="12"/>
        <v>0</v>
      </c>
      <c r="S73" s="22">
        <f t="shared" si="9"/>
        <v>0</v>
      </c>
      <c r="T73" s="15" t="s">
        <v>30</v>
      </c>
    </row>
    <row r="74" spans="1:20" ht="17.100000000000001" customHeight="1" x14ac:dyDescent="0.2">
      <c r="A74" s="12" t="str">
        <f t="shared" si="10"/>
        <v>Sick earned before 1984</v>
      </c>
      <c r="B74" s="36"/>
      <c r="C74" s="36"/>
      <c r="D74" s="36"/>
      <c r="E74" s="36"/>
      <c r="F74" s="36"/>
      <c r="G74" s="36"/>
      <c r="H74" s="36"/>
      <c r="I74" s="36"/>
      <c r="J74" s="36"/>
      <c r="K74" s="36"/>
      <c r="L74" s="36"/>
      <c r="M74" s="36"/>
      <c r="N74" s="36"/>
      <c r="O74" s="36"/>
      <c r="P74" s="14">
        <f t="shared" si="11"/>
        <v>0</v>
      </c>
      <c r="R74" s="22">
        <f t="shared" si="12"/>
        <v>0</v>
      </c>
      <c r="S74" s="22">
        <f t="shared" si="9"/>
        <v>0</v>
      </c>
      <c r="T74" s="15" t="s">
        <v>31</v>
      </c>
    </row>
    <row r="75" spans="1:20" ht="17.100000000000001" customHeight="1" x14ac:dyDescent="0.2">
      <c r="A75" s="12" t="str">
        <f t="shared" si="10"/>
        <v>Extended sick</v>
      </c>
      <c r="B75" s="36"/>
      <c r="C75" s="36"/>
      <c r="D75" s="36"/>
      <c r="E75" s="36"/>
      <c r="F75" s="36"/>
      <c r="G75" s="36"/>
      <c r="H75" s="36"/>
      <c r="I75" s="36"/>
      <c r="J75" s="36"/>
      <c r="K75" s="36"/>
      <c r="L75" s="36"/>
      <c r="M75" s="36"/>
      <c r="N75" s="36"/>
      <c r="O75" s="36"/>
      <c r="P75" s="14">
        <f t="shared" si="11"/>
        <v>0</v>
      </c>
      <c r="R75" s="22">
        <f t="shared" si="12"/>
        <v>0</v>
      </c>
      <c r="S75" s="22">
        <f t="shared" si="9"/>
        <v>0</v>
      </c>
      <c r="T75" s="15" t="s">
        <v>42</v>
      </c>
    </row>
    <row r="76" spans="1:20" ht="17.100000000000001" customHeight="1" x14ac:dyDescent="0.2">
      <c r="A76" s="12" t="str">
        <f t="shared" si="10"/>
        <v>Comp time used</v>
      </c>
      <c r="B76" s="36"/>
      <c r="C76" s="36"/>
      <c r="D76" s="36"/>
      <c r="E76" s="36"/>
      <c r="F76" s="36"/>
      <c r="G76" s="36"/>
      <c r="H76" s="36"/>
      <c r="I76" s="36"/>
      <c r="J76" s="36"/>
      <c r="K76" s="36"/>
      <c r="L76" s="36"/>
      <c r="M76" s="36"/>
      <c r="N76" s="36"/>
      <c r="O76" s="36"/>
      <c r="P76" s="14">
        <f t="shared" si="11"/>
        <v>0</v>
      </c>
      <c r="R76" s="22">
        <f t="shared" si="12"/>
        <v>0</v>
      </c>
      <c r="S76" s="22">
        <f t="shared" si="9"/>
        <v>0</v>
      </c>
      <c r="T76" s="15" t="s">
        <v>32</v>
      </c>
    </row>
    <row r="77" spans="1:20" ht="17.100000000000001" customHeight="1" x14ac:dyDescent="0.2">
      <c r="A77" s="12" t="str">
        <f t="shared" si="10"/>
        <v>Holiday/AdminClosure</v>
      </c>
      <c r="B77" s="36"/>
      <c r="C77" s="36"/>
      <c r="D77" s="36"/>
      <c r="E77" s="36"/>
      <c r="F77" s="36"/>
      <c r="G77" s="36"/>
      <c r="H77" s="36"/>
      <c r="I77" s="36"/>
      <c r="J77" s="36"/>
      <c r="K77" s="36"/>
      <c r="L77" s="36"/>
      <c r="M77" s="36"/>
      <c r="N77" s="36"/>
      <c r="O77" s="36"/>
      <c r="P77" s="14">
        <f t="shared" si="11"/>
        <v>0</v>
      </c>
      <c r="R77" s="22">
        <f t="shared" si="12"/>
        <v>0</v>
      </c>
      <c r="S77" s="22">
        <f t="shared" si="9"/>
        <v>0</v>
      </c>
      <c r="T77" s="13"/>
    </row>
    <row r="78" spans="1:20" ht="17.100000000000001" customHeight="1" x14ac:dyDescent="0.2">
      <c r="A78" s="12" t="str">
        <f t="shared" si="10"/>
        <v>Inclement Weather</v>
      </c>
      <c r="B78" s="36"/>
      <c r="C78" s="36"/>
      <c r="D78" s="36"/>
      <c r="E78" s="36"/>
      <c r="F78" s="36"/>
      <c r="G78" s="36"/>
      <c r="H78" s="36"/>
      <c r="I78" s="36"/>
      <c r="J78" s="36"/>
      <c r="K78" s="36"/>
      <c r="L78" s="36"/>
      <c r="M78" s="36"/>
      <c r="N78" s="36"/>
      <c r="O78" s="36"/>
      <c r="P78" s="14">
        <f t="shared" si="11"/>
        <v>0</v>
      </c>
      <c r="R78" s="22">
        <f t="shared" si="12"/>
        <v>0</v>
      </c>
      <c r="S78" s="22">
        <f t="shared" si="9"/>
        <v>0</v>
      </c>
      <c r="T78" s="13"/>
    </row>
    <row r="79" spans="1:20" ht="17.100000000000001" customHeight="1" x14ac:dyDescent="0.2">
      <c r="A79" s="12" t="str">
        <f t="shared" si="10"/>
        <v>Overtime worked</v>
      </c>
      <c r="B79" s="36"/>
      <c r="C79" s="36"/>
      <c r="D79" s="36"/>
      <c r="E79" s="36"/>
      <c r="F79" s="36"/>
      <c r="G79" s="36"/>
      <c r="H79" s="36"/>
      <c r="I79" s="36"/>
      <c r="J79" s="36"/>
      <c r="K79" s="36"/>
      <c r="L79" s="36"/>
      <c r="M79" s="36"/>
      <c r="N79" s="36"/>
      <c r="O79" s="36"/>
      <c r="P79" s="14">
        <f t="shared" si="11"/>
        <v>0</v>
      </c>
      <c r="R79" s="22">
        <f t="shared" si="12"/>
        <v>0</v>
      </c>
      <c r="S79" s="22">
        <f t="shared" si="9"/>
        <v>0</v>
      </c>
      <c r="T79" s="13"/>
    </row>
    <row r="80" spans="1:20" ht="17.100000000000001" customHeight="1" x14ac:dyDescent="0.2">
      <c r="A80" s="12" t="str">
        <f t="shared" si="10"/>
        <v>*Other absence with pay</v>
      </c>
      <c r="B80" s="36"/>
      <c r="C80" s="36"/>
      <c r="D80" s="36"/>
      <c r="E80" s="36"/>
      <c r="F80" s="36"/>
      <c r="G80" s="36"/>
      <c r="H80" s="36"/>
      <c r="I80" s="36"/>
      <c r="J80" s="36"/>
      <c r="K80" s="36"/>
      <c r="L80" s="36"/>
      <c r="M80" s="36"/>
      <c r="N80" s="36"/>
      <c r="O80" s="36"/>
      <c r="P80" s="14">
        <f t="shared" si="11"/>
        <v>0</v>
      </c>
      <c r="R80" s="22">
        <f t="shared" si="12"/>
        <v>0</v>
      </c>
      <c r="S80" s="22">
        <f t="shared" si="9"/>
        <v>0</v>
      </c>
      <c r="T80" s="15" t="s">
        <v>13</v>
      </c>
    </row>
    <row r="81" spans="1:22" ht="17.100000000000001" customHeight="1" x14ac:dyDescent="0.2">
      <c r="A81" s="12" t="str">
        <f t="shared" si="10"/>
        <v>Absence without pay</v>
      </c>
      <c r="B81" s="36"/>
      <c r="C81" s="36"/>
      <c r="D81" s="36"/>
      <c r="E81" s="36"/>
      <c r="F81" s="36"/>
      <c r="G81" s="36"/>
      <c r="H81" s="36"/>
      <c r="I81" s="36"/>
      <c r="J81" s="36"/>
      <c r="K81" s="36"/>
      <c r="L81" s="36"/>
      <c r="M81" s="36"/>
      <c r="N81" s="36"/>
      <c r="O81" s="36"/>
      <c r="P81" s="14">
        <f t="shared" si="11"/>
        <v>0</v>
      </c>
      <c r="R81" s="22">
        <f t="shared" si="12"/>
        <v>0</v>
      </c>
      <c r="S81" s="22">
        <f t="shared" si="9"/>
        <v>0</v>
      </c>
      <c r="T81" s="13"/>
    </row>
    <row r="82" spans="1:22" ht="17.100000000000001" customHeight="1" x14ac:dyDescent="0.2">
      <c r="A82" s="10" t="s">
        <v>1</v>
      </c>
      <c r="B82" s="14">
        <f t="shared" ref="B82:O82" si="13">SUM(B70:B81)</f>
        <v>0</v>
      </c>
      <c r="C82" s="14">
        <f t="shared" si="13"/>
        <v>0</v>
      </c>
      <c r="D82" s="14">
        <f t="shared" si="13"/>
        <v>0</v>
      </c>
      <c r="E82" s="14">
        <f t="shared" si="13"/>
        <v>0</v>
      </c>
      <c r="F82" s="14">
        <f t="shared" si="13"/>
        <v>0</v>
      </c>
      <c r="G82" s="14">
        <f t="shared" si="13"/>
        <v>0</v>
      </c>
      <c r="H82" s="14">
        <f t="shared" si="13"/>
        <v>0</v>
      </c>
      <c r="I82" s="14">
        <f t="shared" si="13"/>
        <v>0</v>
      </c>
      <c r="J82" s="14">
        <f t="shared" si="13"/>
        <v>0</v>
      </c>
      <c r="K82" s="14">
        <f t="shared" si="13"/>
        <v>0</v>
      </c>
      <c r="L82" s="14">
        <f t="shared" si="13"/>
        <v>0</v>
      </c>
      <c r="M82" s="14">
        <f t="shared" si="13"/>
        <v>0</v>
      </c>
      <c r="N82" s="14">
        <f t="shared" si="13"/>
        <v>0</v>
      </c>
      <c r="O82" s="14">
        <f t="shared" si="13"/>
        <v>0</v>
      </c>
      <c r="P82" s="14">
        <f>SUM(P70:P81)</f>
        <v>0</v>
      </c>
      <c r="R82" s="22">
        <f t="shared" si="12"/>
        <v>0</v>
      </c>
      <c r="S82" s="22">
        <f t="shared" si="9"/>
        <v>0</v>
      </c>
      <c r="T82" s="13"/>
    </row>
    <row r="83" spans="1:22" ht="17.100000000000001" customHeight="1" x14ac:dyDescent="0.2">
      <c r="L83" s="1" t="s">
        <v>21</v>
      </c>
      <c r="P83" s="19">
        <f>SUM(B82:O82)</f>
        <v>0</v>
      </c>
      <c r="Q83" t="s">
        <v>46</v>
      </c>
    </row>
    <row r="84" spans="1:22" ht="17.100000000000001" customHeight="1" x14ac:dyDescent="0.2">
      <c r="A84" s="23" t="s">
        <v>8</v>
      </c>
      <c r="B84" s="24"/>
      <c r="C84" s="25"/>
      <c r="D84" s="56"/>
      <c r="E84" s="56"/>
      <c r="F84" s="56"/>
      <c r="G84" s="56"/>
      <c r="H84" s="56"/>
      <c r="I84" s="56"/>
      <c r="J84" s="56"/>
      <c r="K84" s="57"/>
    </row>
    <row r="85" spans="1:22" ht="17.100000000000001" customHeight="1" x14ac:dyDescent="0.2">
      <c r="A85" s="58"/>
      <c r="B85" s="59"/>
      <c r="C85" s="59"/>
      <c r="D85" s="59"/>
      <c r="E85" s="59"/>
      <c r="F85" s="59"/>
      <c r="G85" s="59"/>
      <c r="H85" s="59"/>
      <c r="I85" s="59"/>
      <c r="J85" s="59"/>
      <c r="K85" s="60"/>
    </row>
    <row r="86" spans="1:22" ht="17.100000000000001" customHeight="1" x14ac:dyDescent="0.2">
      <c r="A86" s="58"/>
      <c r="B86" s="59"/>
      <c r="C86" s="59"/>
      <c r="D86" s="59"/>
      <c r="E86" s="59"/>
      <c r="F86" s="59"/>
      <c r="G86" s="59"/>
      <c r="H86" s="59"/>
      <c r="I86" s="59"/>
      <c r="J86" s="59"/>
      <c r="K86" s="60"/>
      <c r="L86" s="18"/>
      <c r="M86" s="18"/>
      <c r="N86" s="18"/>
      <c r="O86" s="18"/>
      <c r="P86" s="18"/>
      <c r="Q86" s="18"/>
      <c r="R86" s="45"/>
    </row>
    <row r="87" spans="1:22" ht="17.100000000000001" customHeight="1" x14ac:dyDescent="0.2">
      <c r="A87" s="26" t="s">
        <v>7</v>
      </c>
      <c r="B87" s="61"/>
      <c r="C87" s="61"/>
      <c r="D87" s="61"/>
      <c r="E87" s="61"/>
      <c r="F87" s="61"/>
      <c r="G87" s="61"/>
      <c r="H87" s="61"/>
      <c r="I87" s="61"/>
      <c r="J87" s="61"/>
      <c r="K87" s="62"/>
      <c r="N87" s="17" t="s">
        <v>9</v>
      </c>
      <c r="Q87" s="17" t="s">
        <v>16</v>
      </c>
    </row>
    <row r="88" spans="1:22" ht="17.100000000000001" customHeight="1" x14ac:dyDescent="0.2">
      <c r="A88" s="65"/>
      <c r="B88" s="61"/>
      <c r="C88" s="61"/>
      <c r="D88" s="61"/>
      <c r="E88" s="61"/>
      <c r="F88" s="61"/>
      <c r="G88" s="61"/>
      <c r="H88" s="61"/>
      <c r="I88" s="61"/>
      <c r="J88" s="61"/>
      <c r="K88" s="62"/>
    </row>
    <row r="89" spans="1:22" ht="17.100000000000001" customHeight="1" x14ac:dyDescent="0.2">
      <c r="A89" s="66"/>
      <c r="B89" s="63"/>
      <c r="C89" s="63"/>
      <c r="D89" s="63"/>
      <c r="E89" s="63"/>
      <c r="F89" s="63"/>
      <c r="G89" s="63"/>
      <c r="H89" s="63"/>
      <c r="I89" s="63"/>
      <c r="J89" s="63"/>
      <c r="K89" s="64"/>
      <c r="L89" s="18"/>
      <c r="M89" s="18"/>
      <c r="N89" s="27"/>
      <c r="O89" s="18"/>
      <c r="P89" s="18"/>
      <c r="Q89" s="18"/>
      <c r="R89" s="45"/>
    </row>
    <row r="90" spans="1:22" ht="20.100000000000001" customHeight="1" x14ac:dyDescent="0.2">
      <c r="A90" s="1" t="s">
        <v>76</v>
      </c>
      <c r="B90" s="28"/>
      <c r="C90" s="28"/>
      <c r="D90" s="28"/>
      <c r="E90" s="28"/>
      <c r="F90" s="28"/>
      <c r="G90" s="28"/>
      <c r="H90" s="28"/>
      <c r="I90" s="28"/>
      <c r="J90" s="28"/>
      <c r="K90" s="28"/>
      <c r="L90" s="28"/>
      <c r="M90" s="28"/>
      <c r="N90" s="17" t="s">
        <v>10</v>
      </c>
      <c r="O90" s="1"/>
      <c r="P90" s="1"/>
      <c r="Q90" s="1"/>
      <c r="R90" s="46" t="s">
        <v>16</v>
      </c>
      <c r="S90" s="28"/>
    </row>
    <row r="91" spans="1:22" ht="20.100000000000001" customHeight="1" x14ac:dyDescent="0.25">
      <c r="A91" s="29" t="s">
        <v>25</v>
      </c>
      <c r="B91" s="30"/>
      <c r="C91" s="28"/>
      <c r="D91" s="28"/>
      <c r="E91" s="28"/>
      <c r="F91" s="28"/>
      <c r="G91" s="28"/>
      <c r="H91" s="28"/>
      <c r="I91" s="28"/>
      <c r="J91" s="28"/>
      <c r="K91" s="28"/>
      <c r="L91" s="28"/>
      <c r="M91" s="28"/>
      <c r="N91" s="1"/>
      <c r="O91" s="1"/>
      <c r="P91" s="1"/>
      <c r="Q91" s="1"/>
      <c r="R91" s="39"/>
      <c r="S91" s="28"/>
    </row>
    <row r="92" spans="1:22" s="28" customFormat="1" ht="20.100000000000001" customHeight="1" x14ac:dyDescent="0.25">
      <c r="A92" s="31" t="s">
        <v>23</v>
      </c>
      <c r="R92" s="47"/>
      <c r="U92" s="32"/>
      <c r="V92" s="32"/>
    </row>
    <row r="93" spans="1:22" s="28" customFormat="1" ht="20.100000000000001" customHeight="1" x14ac:dyDescent="0.25">
      <c r="A93" s="31" t="s">
        <v>24</v>
      </c>
      <c r="R93" s="47"/>
      <c r="U93" s="32"/>
      <c r="V93" s="32"/>
    </row>
    <row r="94" spans="1:22" s="28" customFormat="1" ht="20.100000000000001" customHeight="1" x14ac:dyDescent="0.25">
      <c r="A94" s="31" t="s">
        <v>27</v>
      </c>
      <c r="R94" s="47"/>
      <c r="U94" s="32"/>
      <c r="V94" s="32"/>
    </row>
    <row r="95" spans="1:22" s="28" customFormat="1" ht="20.100000000000001" customHeight="1" x14ac:dyDescent="0.25">
      <c r="A95" s="31" t="s">
        <v>26</v>
      </c>
      <c r="R95" s="47"/>
      <c r="U95" s="32"/>
      <c r="V95" s="32"/>
    </row>
    <row r="96" spans="1:22" s="28" customFormat="1" ht="20.100000000000001" customHeight="1" x14ac:dyDescent="0.25">
      <c r="A96" s="31" t="s">
        <v>75</v>
      </c>
      <c r="I96" s="31"/>
      <c r="R96" s="47"/>
      <c r="U96" s="32"/>
      <c r="V96" s="32"/>
    </row>
    <row r="97" spans="1:22" ht="20.100000000000001" customHeight="1" x14ac:dyDescent="0.25">
      <c r="A97" s="31" t="s">
        <v>13</v>
      </c>
    </row>
    <row r="99" spans="1:22" s="3" customFormat="1" ht="24.75" customHeight="1" x14ac:dyDescent="0.35">
      <c r="A99" s="3" t="s">
        <v>5</v>
      </c>
      <c r="G99" s="3" t="s">
        <v>73</v>
      </c>
      <c r="R99" s="38"/>
      <c r="S99" s="5"/>
      <c r="U99" s="6"/>
      <c r="V99" s="6"/>
    </row>
    <row r="100" spans="1:22" ht="17.100000000000001" customHeight="1" x14ac:dyDescent="0.35">
      <c r="A100" s="3"/>
      <c r="B100" s="3"/>
      <c r="C100" s="3"/>
      <c r="D100" s="3" t="s">
        <v>13</v>
      </c>
      <c r="E100" s="3"/>
      <c r="F100" s="3"/>
      <c r="G100" s="3"/>
      <c r="H100" s="3"/>
      <c r="I100" s="3"/>
      <c r="J100" s="3"/>
      <c r="K100" s="3"/>
      <c r="L100" s="3"/>
      <c r="M100" s="3"/>
      <c r="N100" s="3"/>
      <c r="O100" s="3"/>
      <c r="P100" s="3"/>
      <c r="Q100" s="4"/>
      <c r="R100" s="38"/>
    </row>
    <row r="101" spans="1:22" ht="17.100000000000001" customHeight="1" x14ac:dyDescent="0.35">
      <c r="A101" s="5"/>
      <c r="B101" s="5" t="s">
        <v>43</v>
      </c>
      <c r="C101" s="5"/>
      <c r="D101" s="7">
        <f>E68+1</f>
        <v>45894</v>
      </c>
      <c r="E101" s="7">
        <f>D101+13</f>
        <v>45907</v>
      </c>
      <c r="F101" s="5"/>
      <c r="G101" s="5"/>
      <c r="H101" s="5"/>
      <c r="I101" s="5"/>
      <c r="J101" s="5"/>
      <c r="K101" s="5"/>
      <c r="L101" s="5"/>
      <c r="M101" s="5"/>
      <c r="N101" s="5"/>
      <c r="O101" s="5"/>
      <c r="P101" s="3"/>
      <c r="Q101" s="4"/>
      <c r="R101" s="38"/>
    </row>
    <row r="102" spans="1:22" ht="17.100000000000001" customHeight="1" x14ac:dyDescent="0.25">
      <c r="B102" s="9">
        <f>DAY(D101)</f>
        <v>25</v>
      </c>
      <c r="C102" s="9">
        <f>DAY(D101+1)</f>
        <v>26</v>
      </c>
      <c r="D102" s="9">
        <f>DAY(D101+2)</f>
        <v>27</v>
      </c>
      <c r="E102" s="9">
        <f>DAY(D101+3)</f>
        <v>28</v>
      </c>
      <c r="F102" s="9">
        <f>DAY(D101+4)</f>
        <v>29</v>
      </c>
      <c r="G102" s="9">
        <f>DAY(D101+5)</f>
        <v>30</v>
      </c>
      <c r="H102" s="9">
        <f>DAY(D101+6)</f>
        <v>31</v>
      </c>
      <c r="I102" s="9">
        <f>DAY(D101+7)</f>
        <v>1</v>
      </c>
      <c r="J102" s="9">
        <f>DAY(D101+8)</f>
        <v>2</v>
      </c>
      <c r="K102" s="9">
        <f>DAY(D101+9)</f>
        <v>3</v>
      </c>
      <c r="L102" s="9">
        <f>DAY(D101+10)</f>
        <v>4</v>
      </c>
      <c r="M102" s="9">
        <f>DAY(D101+11)</f>
        <v>5</v>
      </c>
      <c r="N102" s="9">
        <f>DAY(D101+12)</f>
        <v>6</v>
      </c>
      <c r="O102" s="9">
        <f>DAY(D101+13)</f>
        <v>7</v>
      </c>
      <c r="P102" s="9" t="s">
        <v>45</v>
      </c>
      <c r="Q102" s="5" t="s">
        <v>35</v>
      </c>
      <c r="R102" s="38"/>
      <c r="S102" s="5" t="str">
        <f>+B101</f>
        <v>BW 19</v>
      </c>
      <c r="T102" s="5" t="str">
        <f>+B117</f>
        <v>BW 20</v>
      </c>
    </row>
    <row r="103" spans="1:22" ht="17.100000000000001" customHeight="1" x14ac:dyDescent="0.2">
      <c r="A103" s="12" t="s">
        <v>18</v>
      </c>
      <c r="B103" s="36"/>
      <c r="C103" s="36"/>
      <c r="D103" s="36"/>
      <c r="E103" s="36"/>
      <c r="F103" s="36"/>
      <c r="G103" s="36"/>
      <c r="H103" s="36"/>
      <c r="I103" s="36"/>
      <c r="J103" s="36"/>
      <c r="K103" s="36"/>
      <c r="L103" s="36"/>
      <c r="M103" s="36"/>
      <c r="N103" s="36"/>
      <c r="O103" s="36"/>
      <c r="P103" s="14">
        <f>SUM(B103:O103)</f>
        <v>0</v>
      </c>
      <c r="Q103" s="10"/>
      <c r="R103" s="39"/>
      <c r="S103" s="10"/>
    </row>
    <row r="104" spans="1:22" ht="17.100000000000001" customHeight="1" x14ac:dyDescent="0.2">
      <c r="A104" s="12" t="s">
        <v>0</v>
      </c>
      <c r="B104" s="36"/>
      <c r="C104" s="36"/>
      <c r="D104" s="36"/>
      <c r="E104" s="36"/>
      <c r="F104" s="36"/>
      <c r="G104" s="36"/>
      <c r="H104" s="36"/>
      <c r="I104" s="36"/>
      <c r="J104" s="36"/>
      <c r="K104" s="36"/>
      <c r="L104" s="36"/>
      <c r="M104" s="36"/>
      <c r="N104" s="36"/>
      <c r="O104" s="36"/>
      <c r="P104" s="14">
        <f t="shared" ref="P104:P115" si="14">SUM(B104:O104)</f>
        <v>0</v>
      </c>
    </row>
    <row r="105" spans="1:22" ht="17.100000000000001" customHeight="1" x14ac:dyDescent="0.25">
      <c r="A105" s="12" t="s">
        <v>41</v>
      </c>
      <c r="B105" s="36"/>
      <c r="C105" s="36"/>
      <c r="D105" s="36"/>
      <c r="E105" s="36"/>
      <c r="F105" s="36"/>
      <c r="G105" s="36"/>
      <c r="H105" s="36"/>
      <c r="I105" s="36"/>
      <c r="J105" s="36"/>
      <c r="K105" s="36"/>
      <c r="L105" s="36"/>
      <c r="M105" s="36"/>
      <c r="N105" s="36"/>
      <c r="O105" s="36"/>
      <c r="P105" s="14">
        <f t="shared" si="14"/>
        <v>0</v>
      </c>
      <c r="Q105" s="16"/>
      <c r="R105" s="48">
        <f>$R$7</f>
        <v>0</v>
      </c>
      <c r="S105" s="16"/>
      <c r="T105" s="18"/>
    </row>
    <row r="106" spans="1:22" ht="17.100000000000001" customHeight="1" x14ac:dyDescent="0.2">
      <c r="A106" s="12" t="s">
        <v>15</v>
      </c>
      <c r="B106" s="36"/>
      <c r="C106" s="36"/>
      <c r="D106" s="36"/>
      <c r="E106" s="36"/>
      <c r="F106" s="36"/>
      <c r="G106" s="36"/>
      <c r="H106" s="36"/>
      <c r="I106" s="36"/>
      <c r="J106" s="36"/>
      <c r="K106" s="36"/>
      <c r="L106" s="36"/>
      <c r="M106" s="36"/>
      <c r="N106" s="36"/>
      <c r="O106" s="36"/>
      <c r="P106" s="14">
        <f t="shared" si="14"/>
        <v>0</v>
      </c>
      <c r="R106" s="41" t="s">
        <v>22</v>
      </c>
    </row>
    <row r="107" spans="1:22" ht="17.100000000000001" customHeight="1" x14ac:dyDescent="0.2">
      <c r="A107" s="12" t="s">
        <v>14</v>
      </c>
      <c r="B107" s="36"/>
      <c r="C107" s="36"/>
      <c r="D107" s="36"/>
      <c r="E107" s="36"/>
      <c r="F107" s="36"/>
      <c r="G107" s="36"/>
      <c r="H107" s="36"/>
      <c r="I107" s="36"/>
      <c r="J107" s="36"/>
      <c r="K107" s="36"/>
      <c r="L107" s="36"/>
      <c r="M107" s="36"/>
      <c r="N107" s="36"/>
      <c r="O107" s="36"/>
      <c r="P107" s="14">
        <f t="shared" si="14"/>
        <v>0</v>
      </c>
      <c r="R107" s="42"/>
    </row>
    <row r="108" spans="1:22" ht="17.100000000000001" customHeight="1" x14ac:dyDescent="0.2">
      <c r="A108" s="12" t="s">
        <v>37</v>
      </c>
      <c r="B108" s="36"/>
      <c r="C108" s="36"/>
      <c r="D108" s="36"/>
      <c r="E108" s="36"/>
      <c r="F108" s="36"/>
      <c r="G108" s="36"/>
      <c r="H108" s="36"/>
      <c r="I108" s="36"/>
      <c r="J108" s="36"/>
      <c r="K108" s="36"/>
      <c r="L108" s="36"/>
      <c r="M108" s="36"/>
      <c r="N108" s="36"/>
      <c r="O108" s="36"/>
      <c r="P108" s="14">
        <f t="shared" si="14"/>
        <v>0</v>
      </c>
      <c r="R108" s="42"/>
    </row>
    <row r="109" spans="1:22" ht="17.100000000000001" customHeight="1" x14ac:dyDescent="0.2">
      <c r="A109" s="12" t="s">
        <v>11</v>
      </c>
      <c r="B109" s="36"/>
      <c r="C109" s="36"/>
      <c r="D109" s="36"/>
      <c r="E109" s="36"/>
      <c r="F109" s="36"/>
      <c r="G109" s="36"/>
      <c r="H109" s="36"/>
      <c r="I109" s="36"/>
      <c r="J109" s="36"/>
      <c r="K109" s="36"/>
      <c r="L109" s="36"/>
      <c r="M109" s="36"/>
      <c r="N109" s="36"/>
      <c r="O109" s="36"/>
      <c r="P109" s="14">
        <f t="shared" si="14"/>
        <v>0</v>
      </c>
      <c r="Q109" s="18"/>
      <c r="R109" s="49">
        <f>$R$11</f>
        <v>0</v>
      </c>
      <c r="S109" s="18"/>
      <c r="T109" s="18"/>
    </row>
    <row r="110" spans="1:22" ht="17.100000000000001" customHeight="1" x14ac:dyDescent="0.2">
      <c r="A110" s="12" t="s">
        <v>17</v>
      </c>
      <c r="B110" s="36"/>
      <c r="C110" s="36"/>
      <c r="D110" s="36"/>
      <c r="E110" s="36"/>
      <c r="F110" s="36"/>
      <c r="G110" s="36"/>
      <c r="H110" s="36"/>
      <c r="I110" s="36"/>
      <c r="J110" s="36"/>
      <c r="K110" s="36"/>
      <c r="L110" s="36"/>
      <c r="M110" s="36"/>
      <c r="N110" s="36"/>
      <c r="O110" s="36"/>
      <c r="P110" s="14">
        <f t="shared" si="14"/>
        <v>0</v>
      </c>
      <c r="R110" s="41" t="s">
        <v>4</v>
      </c>
    </row>
    <row r="111" spans="1:22" ht="17.100000000000001" customHeight="1" x14ac:dyDescent="0.2">
      <c r="A111" s="12" t="s">
        <v>6</v>
      </c>
      <c r="B111" s="36"/>
      <c r="C111" s="36"/>
      <c r="D111" s="36"/>
      <c r="E111" s="36"/>
      <c r="F111" s="36"/>
      <c r="G111" s="36"/>
      <c r="H111" s="36"/>
      <c r="I111" s="36"/>
      <c r="J111" s="36"/>
      <c r="K111" s="36"/>
      <c r="L111" s="36"/>
      <c r="M111" s="36"/>
      <c r="N111" s="36"/>
      <c r="O111" s="36"/>
      <c r="P111" s="14">
        <f t="shared" si="14"/>
        <v>0</v>
      </c>
      <c r="R111" s="42"/>
    </row>
    <row r="112" spans="1:22" ht="17.100000000000001" customHeight="1" x14ac:dyDescent="0.2">
      <c r="A112" s="12" t="s">
        <v>20</v>
      </c>
      <c r="B112" s="36"/>
      <c r="C112" s="36"/>
      <c r="D112" s="36"/>
      <c r="E112" s="36"/>
      <c r="F112" s="36"/>
      <c r="G112" s="36"/>
      <c r="H112" s="36"/>
      <c r="I112" s="36"/>
      <c r="J112" s="36"/>
      <c r="K112" s="36"/>
      <c r="L112" s="36"/>
      <c r="M112" s="36"/>
      <c r="N112" s="36"/>
      <c r="O112" s="36"/>
      <c r="P112" s="14">
        <f t="shared" si="14"/>
        <v>0</v>
      </c>
      <c r="R112" s="42"/>
    </row>
    <row r="113" spans="1:20" ht="17.100000000000001" customHeight="1" x14ac:dyDescent="0.2">
      <c r="A113" s="12" t="s">
        <v>40</v>
      </c>
      <c r="B113" s="36"/>
      <c r="C113" s="36"/>
      <c r="D113" s="36"/>
      <c r="E113" s="36"/>
      <c r="F113" s="36"/>
      <c r="G113" s="36"/>
      <c r="H113" s="36"/>
      <c r="I113" s="36"/>
      <c r="J113" s="36"/>
      <c r="K113" s="36"/>
      <c r="L113" s="36"/>
      <c r="M113" s="36"/>
      <c r="N113" s="36"/>
      <c r="O113" s="36"/>
      <c r="P113" s="14">
        <f t="shared" si="14"/>
        <v>0</v>
      </c>
      <c r="R113" s="42"/>
    </row>
    <row r="114" spans="1:20" ht="17.100000000000001" customHeight="1" x14ac:dyDescent="0.2">
      <c r="A114" s="12" t="s">
        <v>12</v>
      </c>
      <c r="B114" s="36"/>
      <c r="C114" s="36"/>
      <c r="D114" s="36"/>
      <c r="E114" s="36"/>
      <c r="F114" s="36"/>
      <c r="G114" s="36"/>
      <c r="H114" s="36"/>
      <c r="I114" s="36"/>
      <c r="J114" s="36"/>
      <c r="K114" s="36"/>
      <c r="L114" s="36"/>
      <c r="M114" s="36"/>
      <c r="N114" s="36"/>
      <c r="O114" s="36"/>
      <c r="P114" s="14">
        <f t="shared" si="14"/>
        <v>0</v>
      </c>
      <c r="Q114" s="18"/>
      <c r="R114" s="49">
        <f>$R$16</f>
        <v>0</v>
      </c>
      <c r="S114" s="18"/>
      <c r="T114" s="18"/>
    </row>
    <row r="115" spans="1:20" ht="17.100000000000001" customHeight="1" x14ac:dyDescent="0.2">
      <c r="A115" s="10" t="s">
        <v>1</v>
      </c>
      <c r="B115" s="14">
        <f>SUM(B103:B114)</f>
        <v>0</v>
      </c>
      <c r="C115" s="14">
        <f t="shared" ref="C115:O115" si="15">SUM(C103:C114)</f>
        <v>0</v>
      </c>
      <c r="D115" s="14">
        <f t="shared" si="15"/>
        <v>0</v>
      </c>
      <c r="E115" s="14">
        <f t="shared" si="15"/>
        <v>0</v>
      </c>
      <c r="F115" s="14">
        <f t="shared" si="15"/>
        <v>0</v>
      </c>
      <c r="G115" s="14">
        <f t="shared" si="15"/>
        <v>0</v>
      </c>
      <c r="H115" s="14">
        <f t="shared" si="15"/>
        <v>0</v>
      </c>
      <c r="I115" s="14">
        <f t="shared" si="15"/>
        <v>0</v>
      </c>
      <c r="J115" s="14">
        <f t="shared" si="15"/>
        <v>0</v>
      </c>
      <c r="K115" s="14">
        <f t="shared" si="15"/>
        <v>0</v>
      </c>
      <c r="L115" s="14">
        <f t="shared" si="15"/>
        <v>0</v>
      </c>
      <c r="M115" s="14">
        <f t="shared" si="15"/>
        <v>0</v>
      </c>
      <c r="N115" s="14">
        <f t="shared" si="15"/>
        <v>0</v>
      </c>
      <c r="O115" s="14">
        <f t="shared" si="15"/>
        <v>0</v>
      </c>
      <c r="P115" s="14">
        <f t="shared" si="14"/>
        <v>0</v>
      </c>
      <c r="R115" s="41" t="s">
        <v>3</v>
      </c>
    </row>
    <row r="116" spans="1:20" ht="17.100000000000001" customHeight="1" x14ac:dyDescent="0.2">
      <c r="A116" s="10"/>
      <c r="B116" s="19"/>
      <c r="C116" s="19"/>
      <c r="D116" s="19"/>
      <c r="E116" s="19"/>
      <c r="F116" s="19"/>
      <c r="G116" s="19"/>
      <c r="H116" s="19"/>
      <c r="I116" s="19"/>
      <c r="J116" s="19"/>
      <c r="K116" s="19"/>
      <c r="L116" s="19"/>
      <c r="M116" s="19"/>
      <c r="N116" s="19"/>
      <c r="O116" s="19"/>
      <c r="P116" s="19">
        <f>SUM(B115:O115)</f>
        <v>0</v>
      </c>
      <c r="Q116" t="s">
        <v>46</v>
      </c>
      <c r="R116" s="43" t="s">
        <v>13</v>
      </c>
    </row>
    <row r="117" spans="1:20" ht="17.100000000000001" customHeight="1" x14ac:dyDescent="0.25">
      <c r="B117" s="5" t="s">
        <v>44</v>
      </c>
      <c r="D117" s="7">
        <f>E101+1</f>
        <v>45908</v>
      </c>
      <c r="E117" s="7">
        <f>+D117+13</f>
        <v>45921</v>
      </c>
      <c r="R117" s="44" t="s">
        <v>74</v>
      </c>
      <c r="S117" s="20" t="s">
        <v>19</v>
      </c>
      <c r="T117" s="20" t="s">
        <v>33</v>
      </c>
    </row>
    <row r="118" spans="1:20" ht="17.100000000000001" customHeight="1" x14ac:dyDescent="0.2">
      <c r="B118" s="21">
        <f>DAY(D117)</f>
        <v>8</v>
      </c>
      <c r="C118" s="21">
        <f>DAY(D117+1)</f>
        <v>9</v>
      </c>
      <c r="D118" s="21">
        <f>DAY(D117+2)</f>
        <v>10</v>
      </c>
      <c r="E118" s="21">
        <f>DAY(D117+3)</f>
        <v>11</v>
      </c>
      <c r="F118" s="21">
        <f>DAY(D117+4)</f>
        <v>12</v>
      </c>
      <c r="G118" s="21">
        <f>DAY(D117+5)</f>
        <v>13</v>
      </c>
      <c r="H118" s="21">
        <f>DAY(D117+6)</f>
        <v>14</v>
      </c>
      <c r="I118" s="21">
        <f>DAY(D117+7)</f>
        <v>15</v>
      </c>
      <c r="J118" s="21">
        <f>DAY(D117+8)</f>
        <v>16</v>
      </c>
      <c r="K118" s="21">
        <f>DAY(D117+9)</f>
        <v>17</v>
      </c>
      <c r="L118" s="21">
        <f>DAY(D117+10)</f>
        <v>18</v>
      </c>
      <c r="M118" s="21">
        <f>DAY(D117+11)</f>
        <v>19</v>
      </c>
      <c r="N118" s="21">
        <f>DAY(D117+12)</f>
        <v>20</v>
      </c>
      <c r="O118" s="21">
        <f>DAY(D117+13)</f>
        <v>21</v>
      </c>
      <c r="P118" s="21" t="s">
        <v>45</v>
      </c>
      <c r="R118" s="44" t="s">
        <v>2</v>
      </c>
      <c r="S118" s="20" t="s">
        <v>2</v>
      </c>
      <c r="T118" s="20" t="s">
        <v>87</v>
      </c>
    </row>
    <row r="119" spans="1:20" ht="17.100000000000001" customHeight="1" x14ac:dyDescent="0.2">
      <c r="A119" s="12" t="s">
        <v>18</v>
      </c>
      <c r="B119" s="36"/>
      <c r="C119" s="36"/>
      <c r="D119" s="36"/>
      <c r="E119" s="36"/>
      <c r="F119" s="36"/>
      <c r="G119" s="36"/>
      <c r="H119" s="36"/>
      <c r="I119" s="36"/>
      <c r="J119" s="36"/>
      <c r="K119" s="36"/>
      <c r="L119" s="36"/>
      <c r="M119" s="36"/>
      <c r="N119" s="36"/>
      <c r="O119" s="36"/>
      <c r="P119" s="14">
        <f>SUM(B119:O119)</f>
        <v>0</v>
      </c>
      <c r="R119" s="22">
        <f>+P103+P119</f>
        <v>0</v>
      </c>
      <c r="S119" s="22">
        <f t="shared" ref="S119:S131" si="16">+R119+S70</f>
        <v>0</v>
      </c>
      <c r="T119" s="13"/>
    </row>
    <row r="120" spans="1:20" ht="17.100000000000001" customHeight="1" x14ac:dyDescent="0.2">
      <c r="A120" s="12" t="str">
        <f t="shared" ref="A120:A130" si="17">+A104</f>
        <v>Vacation</v>
      </c>
      <c r="B120" s="36"/>
      <c r="C120" s="37" t="s">
        <v>13</v>
      </c>
      <c r="D120" s="36"/>
      <c r="E120" s="36"/>
      <c r="F120" s="36"/>
      <c r="G120" s="36"/>
      <c r="H120" s="36"/>
      <c r="I120" s="36"/>
      <c r="J120" s="36"/>
      <c r="K120" s="36"/>
      <c r="L120" s="36"/>
      <c r="M120" s="36"/>
      <c r="N120" s="36"/>
      <c r="O120" s="37" t="s">
        <v>13</v>
      </c>
      <c r="P120" s="14">
        <f t="shared" ref="P120:P130" si="18">SUM(B120:O120)</f>
        <v>0</v>
      </c>
      <c r="R120" s="22">
        <f t="shared" ref="R120:R131" si="19">+P104+P120</f>
        <v>0</v>
      </c>
      <c r="S120" s="22">
        <f t="shared" si="16"/>
        <v>0</v>
      </c>
      <c r="T120" s="15" t="s">
        <v>28</v>
      </c>
    </row>
    <row r="121" spans="1:20" ht="17.100000000000001" customHeight="1" x14ac:dyDescent="0.2">
      <c r="A121" s="12" t="str">
        <f t="shared" si="17"/>
        <v>Sick earned after 1997</v>
      </c>
      <c r="B121" s="36"/>
      <c r="C121" s="36"/>
      <c r="D121" s="36"/>
      <c r="E121" s="36"/>
      <c r="F121" s="36"/>
      <c r="G121" s="36"/>
      <c r="H121" s="36"/>
      <c r="I121" s="36"/>
      <c r="J121" s="36"/>
      <c r="K121" s="36"/>
      <c r="L121" s="36"/>
      <c r="M121" s="36"/>
      <c r="N121" s="36"/>
      <c r="O121" s="36"/>
      <c r="P121" s="14">
        <f t="shared" si="18"/>
        <v>0</v>
      </c>
      <c r="R121" s="22">
        <f t="shared" si="19"/>
        <v>0</v>
      </c>
      <c r="S121" s="22">
        <f t="shared" si="16"/>
        <v>0</v>
      </c>
      <c r="T121" s="15" t="s">
        <v>29</v>
      </c>
    </row>
    <row r="122" spans="1:20" ht="17.100000000000001" customHeight="1" x14ac:dyDescent="0.2">
      <c r="A122" s="12" t="str">
        <f t="shared" si="17"/>
        <v>Sick earned 1984 - 1997</v>
      </c>
      <c r="B122" s="36"/>
      <c r="C122" s="36"/>
      <c r="D122" s="36"/>
      <c r="E122" s="36"/>
      <c r="F122" s="36"/>
      <c r="G122" s="36"/>
      <c r="H122" s="36"/>
      <c r="I122" s="36"/>
      <c r="J122" s="36"/>
      <c r="K122" s="36"/>
      <c r="L122" s="36"/>
      <c r="M122" s="36"/>
      <c r="N122" s="36"/>
      <c r="O122" s="36"/>
      <c r="P122" s="14">
        <f t="shared" si="18"/>
        <v>0</v>
      </c>
      <c r="R122" s="22">
        <f t="shared" si="19"/>
        <v>0</v>
      </c>
      <c r="S122" s="22">
        <f t="shared" si="16"/>
        <v>0</v>
      </c>
      <c r="T122" s="15" t="s">
        <v>30</v>
      </c>
    </row>
    <row r="123" spans="1:20" ht="17.100000000000001" customHeight="1" x14ac:dyDescent="0.2">
      <c r="A123" s="12" t="str">
        <f t="shared" si="17"/>
        <v>Sick earned before 1984</v>
      </c>
      <c r="B123" s="36"/>
      <c r="C123" s="36"/>
      <c r="D123" s="36"/>
      <c r="E123" s="36"/>
      <c r="F123" s="36"/>
      <c r="G123" s="36"/>
      <c r="H123" s="36"/>
      <c r="I123" s="36"/>
      <c r="J123" s="36"/>
      <c r="K123" s="36"/>
      <c r="L123" s="36"/>
      <c r="M123" s="36"/>
      <c r="N123" s="36"/>
      <c r="O123" s="36"/>
      <c r="P123" s="14">
        <f t="shared" si="18"/>
        <v>0</v>
      </c>
      <c r="R123" s="22">
        <f t="shared" si="19"/>
        <v>0</v>
      </c>
      <c r="S123" s="22">
        <f t="shared" si="16"/>
        <v>0</v>
      </c>
      <c r="T123" s="15" t="s">
        <v>31</v>
      </c>
    </row>
    <row r="124" spans="1:20" ht="17.100000000000001" customHeight="1" x14ac:dyDescent="0.2">
      <c r="A124" s="12" t="str">
        <f t="shared" si="17"/>
        <v>Extended sick</v>
      </c>
      <c r="B124" s="36"/>
      <c r="C124" s="36"/>
      <c r="D124" s="36"/>
      <c r="E124" s="36"/>
      <c r="F124" s="36"/>
      <c r="G124" s="36"/>
      <c r="H124" s="36"/>
      <c r="I124" s="36"/>
      <c r="J124" s="36"/>
      <c r="K124" s="36"/>
      <c r="L124" s="36"/>
      <c r="M124" s="36"/>
      <c r="N124" s="36"/>
      <c r="O124" s="36"/>
      <c r="P124" s="14">
        <f t="shared" si="18"/>
        <v>0</v>
      </c>
      <c r="R124" s="22">
        <f t="shared" si="19"/>
        <v>0</v>
      </c>
      <c r="S124" s="22">
        <f t="shared" si="16"/>
        <v>0</v>
      </c>
      <c r="T124" s="15" t="s">
        <v>42</v>
      </c>
    </row>
    <row r="125" spans="1:20" ht="17.100000000000001" customHeight="1" x14ac:dyDescent="0.2">
      <c r="A125" s="12" t="str">
        <f t="shared" si="17"/>
        <v>Comp time used</v>
      </c>
      <c r="B125" s="36"/>
      <c r="C125" s="36"/>
      <c r="D125" s="36"/>
      <c r="E125" s="36"/>
      <c r="F125" s="36"/>
      <c r="G125" s="36"/>
      <c r="H125" s="36"/>
      <c r="I125" s="36"/>
      <c r="J125" s="36"/>
      <c r="K125" s="36"/>
      <c r="L125" s="36"/>
      <c r="M125" s="36"/>
      <c r="N125" s="36"/>
      <c r="O125" s="36"/>
      <c r="P125" s="14">
        <f t="shared" si="18"/>
        <v>0</v>
      </c>
      <c r="R125" s="22">
        <f t="shared" si="19"/>
        <v>0</v>
      </c>
      <c r="S125" s="22">
        <f t="shared" si="16"/>
        <v>0</v>
      </c>
      <c r="T125" s="15" t="s">
        <v>32</v>
      </c>
    </row>
    <row r="126" spans="1:20" ht="17.100000000000001" customHeight="1" x14ac:dyDescent="0.2">
      <c r="A126" s="12" t="str">
        <f t="shared" si="17"/>
        <v>Holiday/AdminClosure</v>
      </c>
      <c r="B126" s="36"/>
      <c r="C126" s="36"/>
      <c r="D126" s="36"/>
      <c r="E126" s="36"/>
      <c r="F126" s="36"/>
      <c r="G126" s="36"/>
      <c r="H126" s="36"/>
      <c r="I126" s="36"/>
      <c r="J126" s="36"/>
      <c r="K126" s="36"/>
      <c r="L126" s="36"/>
      <c r="M126" s="36"/>
      <c r="N126" s="36"/>
      <c r="O126" s="36"/>
      <c r="P126" s="14">
        <f t="shared" si="18"/>
        <v>0</v>
      </c>
      <c r="R126" s="22">
        <f t="shared" si="19"/>
        <v>0</v>
      </c>
      <c r="S126" s="22">
        <f t="shared" si="16"/>
        <v>0</v>
      </c>
      <c r="T126" s="13"/>
    </row>
    <row r="127" spans="1:20" ht="17.100000000000001" customHeight="1" x14ac:dyDescent="0.2">
      <c r="A127" s="12" t="str">
        <f t="shared" si="17"/>
        <v>Inclement Weather</v>
      </c>
      <c r="B127" s="36"/>
      <c r="C127" s="36"/>
      <c r="D127" s="36"/>
      <c r="E127" s="36"/>
      <c r="F127" s="36"/>
      <c r="G127" s="36"/>
      <c r="H127" s="36"/>
      <c r="I127" s="36"/>
      <c r="J127" s="36"/>
      <c r="K127" s="36"/>
      <c r="L127" s="36"/>
      <c r="M127" s="36"/>
      <c r="N127" s="36"/>
      <c r="O127" s="36"/>
      <c r="P127" s="14">
        <f t="shared" si="18"/>
        <v>0</v>
      </c>
      <c r="R127" s="22">
        <f t="shared" si="19"/>
        <v>0</v>
      </c>
      <c r="S127" s="22">
        <f t="shared" si="16"/>
        <v>0</v>
      </c>
      <c r="T127" s="13"/>
    </row>
    <row r="128" spans="1:20" ht="17.100000000000001" customHeight="1" x14ac:dyDescent="0.2">
      <c r="A128" s="12" t="str">
        <f t="shared" si="17"/>
        <v>Overtime worked</v>
      </c>
      <c r="B128" s="36"/>
      <c r="C128" s="36"/>
      <c r="D128" s="36"/>
      <c r="E128" s="36"/>
      <c r="F128" s="36"/>
      <c r="G128" s="36"/>
      <c r="H128" s="36"/>
      <c r="I128" s="36"/>
      <c r="J128" s="36"/>
      <c r="K128" s="36"/>
      <c r="L128" s="36"/>
      <c r="M128" s="36"/>
      <c r="N128" s="36"/>
      <c r="O128" s="36"/>
      <c r="P128" s="14">
        <f t="shared" si="18"/>
        <v>0</v>
      </c>
      <c r="R128" s="22">
        <f t="shared" si="19"/>
        <v>0</v>
      </c>
      <c r="S128" s="22">
        <f t="shared" si="16"/>
        <v>0</v>
      </c>
      <c r="T128" s="13"/>
    </row>
    <row r="129" spans="1:22" ht="17.100000000000001" customHeight="1" x14ac:dyDescent="0.2">
      <c r="A129" s="12" t="str">
        <f t="shared" si="17"/>
        <v>*Other absence with pay</v>
      </c>
      <c r="B129" s="36"/>
      <c r="C129" s="36"/>
      <c r="D129" s="36"/>
      <c r="E129" s="36"/>
      <c r="F129" s="36"/>
      <c r="G129" s="36"/>
      <c r="H129" s="36"/>
      <c r="I129" s="36"/>
      <c r="J129" s="36"/>
      <c r="K129" s="36"/>
      <c r="L129" s="36"/>
      <c r="M129" s="36"/>
      <c r="N129" s="36"/>
      <c r="O129" s="36"/>
      <c r="P129" s="14">
        <f t="shared" si="18"/>
        <v>0</v>
      </c>
      <c r="R129" s="22">
        <f t="shared" si="19"/>
        <v>0</v>
      </c>
      <c r="S129" s="22">
        <f t="shared" si="16"/>
        <v>0</v>
      </c>
      <c r="T129" s="15" t="s">
        <v>13</v>
      </c>
    </row>
    <row r="130" spans="1:22" ht="17.100000000000001" customHeight="1" x14ac:dyDescent="0.2">
      <c r="A130" s="12" t="str">
        <f t="shared" si="17"/>
        <v>Absence without pay</v>
      </c>
      <c r="B130" s="36"/>
      <c r="C130" s="36"/>
      <c r="D130" s="36"/>
      <c r="E130" s="36"/>
      <c r="F130" s="36"/>
      <c r="G130" s="36"/>
      <c r="H130" s="36"/>
      <c r="I130" s="36"/>
      <c r="J130" s="36"/>
      <c r="K130" s="36"/>
      <c r="L130" s="36"/>
      <c r="M130" s="36"/>
      <c r="N130" s="36"/>
      <c r="O130" s="36"/>
      <c r="P130" s="14">
        <f t="shared" si="18"/>
        <v>0</v>
      </c>
      <c r="R130" s="22">
        <f t="shared" si="19"/>
        <v>0</v>
      </c>
      <c r="S130" s="22">
        <f t="shared" si="16"/>
        <v>0</v>
      </c>
      <c r="T130" s="13"/>
    </row>
    <row r="131" spans="1:22" ht="17.100000000000001" customHeight="1" x14ac:dyDescent="0.2">
      <c r="A131" s="10" t="s">
        <v>1</v>
      </c>
      <c r="B131" s="14">
        <f t="shared" ref="B131:O131" si="20">SUM(B119:B130)</f>
        <v>0</v>
      </c>
      <c r="C131" s="14">
        <f t="shared" si="20"/>
        <v>0</v>
      </c>
      <c r="D131" s="14">
        <f t="shared" si="20"/>
        <v>0</v>
      </c>
      <c r="E131" s="14">
        <f t="shared" si="20"/>
        <v>0</v>
      </c>
      <c r="F131" s="14">
        <f t="shared" si="20"/>
        <v>0</v>
      </c>
      <c r="G131" s="14">
        <f t="shared" si="20"/>
        <v>0</v>
      </c>
      <c r="H131" s="14">
        <f t="shared" si="20"/>
        <v>0</v>
      </c>
      <c r="I131" s="14">
        <f t="shared" si="20"/>
        <v>0</v>
      </c>
      <c r="J131" s="14">
        <f t="shared" si="20"/>
        <v>0</v>
      </c>
      <c r="K131" s="14">
        <f t="shared" si="20"/>
        <v>0</v>
      </c>
      <c r="L131" s="14">
        <f t="shared" si="20"/>
        <v>0</v>
      </c>
      <c r="M131" s="14">
        <f t="shared" si="20"/>
        <v>0</v>
      </c>
      <c r="N131" s="14">
        <f t="shared" si="20"/>
        <v>0</v>
      </c>
      <c r="O131" s="14">
        <f t="shared" si="20"/>
        <v>0</v>
      </c>
      <c r="P131" s="14">
        <f>SUM(P119:P130)</f>
        <v>0</v>
      </c>
      <c r="R131" s="22">
        <f t="shared" si="19"/>
        <v>0</v>
      </c>
      <c r="S131" s="22">
        <f t="shared" si="16"/>
        <v>0</v>
      </c>
      <c r="T131" s="13"/>
    </row>
    <row r="132" spans="1:22" ht="17.100000000000001" customHeight="1" x14ac:dyDescent="0.2">
      <c r="L132" s="1" t="s">
        <v>21</v>
      </c>
      <c r="P132" s="19">
        <f>SUM(B131:O131)</f>
        <v>0</v>
      </c>
      <c r="Q132" t="s">
        <v>46</v>
      </c>
    </row>
    <row r="133" spans="1:22" ht="17.100000000000001" customHeight="1" x14ac:dyDescent="0.2">
      <c r="A133" s="23" t="s">
        <v>8</v>
      </c>
      <c r="B133" s="24"/>
      <c r="C133" s="25"/>
      <c r="D133" s="56"/>
      <c r="E133" s="56"/>
      <c r="F133" s="56"/>
      <c r="G133" s="56"/>
      <c r="H133" s="56"/>
      <c r="I133" s="56"/>
      <c r="J133" s="56"/>
      <c r="K133" s="57"/>
    </row>
    <row r="134" spans="1:22" ht="17.100000000000001" customHeight="1" x14ac:dyDescent="0.2">
      <c r="A134" s="58"/>
      <c r="B134" s="59"/>
      <c r="C134" s="59"/>
      <c r="D134" s="59"/>
      <c r="E134" s="59"/>
      <c r="F134" s="59"/>
      <c r="G134" s="59"/>
      <c r="H134" s="59"/>
      <c r="I134" s="59"/>
      <c r="J134" s="59"/>
      <c r="K134" s="60"/>
    </row>
    <row r="135" spans="1:22" ht="17.100000000000001" customHeight="1" x14ac:dyDescent="0.2">
      <c r="A135" s="58"/>
      <c r="B135" s="59"/>
      <c r="C135" s="59"/>
      <c r="D135" s="59"/>
      <c r="E135" s="59"/>
      <c r="F135" s="59"/>
      <c r="G135" s="59"/>
      <c r="H135" s="59"/>
      <c r="I135" s="59"/>
      <c r="J135" s="59"/>
      <c r="K135" s="60"/>
      <c r="L135" s="18"/>
      <c r="M135" s="18"/>
      <c r="N135" s="18"/>
      <c r="O135" s="18"/>
      <c r="P135" s="18"/>
      <c r="Q135" s="18"/>
      <c r="R135" s="45"/>
    </row>
    <row r="136" spans="1:22" ht="17.100000000000001" customHeight="1" x14ac:dyDescent="0.2">
      <c r="A136" s="26" t="s">
        <v>7</v>
      </c>
      <c r="B136" s="61"/>
      <c r="C136" s="61"/>
      <c r="D136" s="61"/>
      <c r="E136" s="61"/>
      <c r="F136" s="61"/>
      <c r="G136" s="61"/>
      <c r="H136" s="61"/>
      <c r="I136" s="61"/>
      <c r="J136" s="61"/>
      <c r="K136" s="62"/>
      <c r="N136" s="17" t="s">
        <v>9</v>
      </c>
      <c r="Q136" s="17" t="s">
        <v>16</v>
      </c>
    </row>
    <row r="137" spans="1:22" ht="17.100000000000001" customHeight="1" x14ac:dyDescent="0.2">
      <c r="A137" s="65"/>
      <c r="B137" s="61"/>
      <c r="C137" s="61"/>
      <c r="D137" s="61"/>
      <c r="E137" s="61"/>
      <c r="F137" s="61"/>
      <c r="G137" s="61"/>
      <c r="H137" s="61"/>
      <c r="I137" s="61"/>
      <c r="J137" s="61"/>
      <c r="K137" s="62"/>
    </row>
    <row r="138" spans="1:22" ht="17.100000000000001" customHeight="1" x14ac:dyDescent="0.2">
      <c r="A138" s="66"/>
      <c r="B138" s="63"/>
      <c r="C138" s="63"/>
      <c r="D138" s="63"/>
      <c r="E138" s="63"/>
      <c r="F138" s="63"/>
      <c r="G138" s="63"/>
      <c r="H138" s="63"/>
      <c r="I138" s="63"/>
      <c r="J138" s="63"/>
      <c r="K138" s="64"/>
      <c r="L138" s="18"/>
      <c r="M138" s="18"/>
      <c r="N138" s="27"/>
      <c r="O138" s="18"/>
      <c r="P138" s="18"/>
      <c r="Q138" s="18"/>
      <c r="R138" s="45"/>
    </row>
    <row r="139" spans="1:22" ht="20.100000000000001" customHeight="1" x14ac:dyDescent="0.2">
      <c r="A139" s="1" t="s">
        <v>76</v>
      </c>
      <c r="B139" s="28"/>
      <c r="C139" s="28"/>
      <c r="D139" s="28"/>
      <c r="E139" s="28"/>
      <c r="F139" s="28"/>
      <c r="G139" s="28"/>
      <c r="H139" s="28"/>
      <c r="I139" s="28"/>
      <c r="J139" s="28"/>
      <c r="K139" s="28"/>
      <c r="L139" s="28"/>
      <c r="M139" s="28"/>
      <c r="N139" s="17" t="s">
        <v>10</v>
      </c>
      <c r="O139" s="1"/>
      <c r="P139" s="1"/>
      <c r="Q139" s="1"/>
      <c r="R139" s="46" t="s">
        <v>16</v>
      </c>
      <c r="S139" s="28"/>
    </row>
    <row r="140" spans="1:22" ht="20.100000000000001" customHeight="1" x14ac:dyDescent="0.25">
      <c r="A140" s="29" t="s">
        <v>25</v>
      </c>
      <c r="B140" s="30"/>
      <c r="C140" s="28"/>
      <c r="D140" s="28"/>
      <c r="E140" s="28"/>
      <c r="F140" s="28"/>
      <c r="G140" s="28"/>
      <c r="H140" s="28"/>
      <c r="I140" s="28"/>
      <c r="J140" s="28"/>
      <c r="K140" s="28"/>
      <c r="L140" s="28"/>
      <c r="M140" s="28"/>
      <c r="N140" s="28"/>
      <c r="O140" s="28"/>
      <c r="P140" s="28"/>
      <c r="Q140" s="28"/>
      <c r="R140" s="47"/>
      <c r="S140" s="28"/>
    </row>
    <row r="141" spans="1:22" s="28" customFormat="1" ht="20.100000000000001" customHeight="1" x14ac:dyDescent="0.25">
      <c r="A141" s="31" t="s">
        <v>23</v>
      </c>
      <c r="R141" s="47"/>
      <c r="U141" s="32"/>
      <c r="V141" s="32"/>
    </row>
    <row r="142" spans="1:22" s="28" customFormat="1" ht="20.100000000000001" customHeight="1" x14ac:dyDescent="0.25">
      <c r="A142" s="31" t="s">
        <v>24</v>
      </c>
      <c r="R142" s="47"/>
      <c r="U142" s="32"/>
      <c r="V142" s="32"/>
    </row>
    <row r="143" spans="1:22" s="28" customFormat="1" ht="20.100000000000001" customHeight="1" x14ac:dyDescent="0.25">
      <c r="A143" s="31" t="s">
        <v>27</v>
      </c>
      <c r="R143" s="47"/>
      <c r="U143" s="32"/>
      <c r="V143" s="32"/>
    </row>
    <row r="144" spans="1:22" s="28" customFormat="1" ht="20.100000000000001" customHeight="1" x14ac:dyDescent="0.25">
      <c r="A144" s="31" t="s">
        <v>26</v>
      </c>
      <c r="R144" s="47"/>
      <c r="U144" s="32"/>
      <c r="V144" s="32"/>
    </row>
    <row r="145" spans="1:22" s="28" customFormat="1" ht="20.100000000000001" customHeight="1" x14ac:dyDescent="0.25">
      <c r="A145" s="31" t="s">
        <v>75</v>
      </c>
      <c r="I145" s="31"/>
      <c r="R145" s="47"/>
      <c r="U145" s="32"/>
      <c r="V145" s="32"/>
    </row>
    <row r="146" spans="1:22" s="34" customFormat="1" ht="11.25" x14ac:dyDescent="0.2">
      <c r="A146" s="33" t="s">
        <v>13</v>
      </c>
      <c r="R146" s="50"/>
      <c r="U146" s="35"/>
      <c r="V146" s="35"/>
    </row>
    <row r="147" spans="1:22" s="34" customFormat="1" ht="11.25" x14ac:dyDescent="0.2">
      <c r="R147" s="50"/>
      <c r="U147" s="35"/>
      <c r="V147" s="35"/>
    </row>
    <row r="148" spans="1:22" s="3" customFormat="1" ht="24.75" customHeight="1" x14ac:dyDescent="0.35">
      <c r="A148" s="3" t="s">
        <v>5</v>
      </c>
      <c r="G148" s="3" t="s">
        <v>73</v>
      </c>
      <c r="R148" s="38"/>
      <c r="S148" s="5"/>
      <c r="U148" s="6"/>
      <c r="V148" s="6"/>
    </row>
    <row r="149" spans="1:22" ht="17.100000000000001" customHeight="1" x14ac:dyDescent="0.35">
      <c r="A149" s="3"/>
      <c r="B149" s="3"/>
      <c r="C149" s="3"/>
      <c r="D149" s="3" t="s">
        <v>13</v>
      </c>
      <c r="E149" s="3"/>
      <c r="F149" s="3"/>
      <c r="G149" s="3"/>
      <c r="H149" s="3"/>
      <c r="I149" s="3"/>
      <c r="J149" s="3"/>
      <c r="K149" s="3"/>
      <c r="L149" s="3"/>
      <c r="M149" s="3"/>
      <c r="N149" s="3"/>
      <c r="O149" s="3"/>
      <c r="P149" s="3"/>
      <c r="Q149" s="4"/>
      <c r="R149" s="38"/>
    </row>
    <row r="150" spans="1:22" ht="17.100000000000001" customHeight="1" x14ac:dyDescent="0.35">
      <c r="A150" s="5"/>
      <c r="B150" s="5" t="s">
        <v>47</v>
      </c>
      <c r="C150" s="5"/>
      <c r="D150" s="7">
        <f>+E117+1</f>
        <v>45922</v>
      </c>
      <c r="E150" s="7">
        <f>D150+13</f>
        <v>45935</v>
      </c>
      <c r="F150" s="5"/>
      <c r="G150" s="5"/>
      <c r="H150" s="5"/>
      <c r="I150" s="5"/>
      <c r="J150" s="5"/>
      <c r="K150" s="5"/>
      <c r="L150" s="5"/>
      <c r="M150" s="5"/>
      <c r="N150" s="5"/>
      <c r="O150" s="5"/>
      <c r="P150" s="3"/>
      <c r="Q150" s="4"/>
      <c r="R150" s="38"/>
    </row>
    <row r="151" spans="1:22" ht="17.100000000000001" customHeight="1" x14ac:dyDescent="0.25">
      <c r="B151" s="9">
        <f>DAY(D150)</f>
        <v>22</v>
      </c>
      <c r="C151" s="9">
        <f>DAY(D150+1)</f>
        <v>23</v>
      </c>
      <c r="D151" s="9">
        <f>DAY(D150+2)</f>
        <v>24</v>
      </c>
      <c r="E151" s="9">
        <f>DAY(D150+3)</f>
        <v>25</v>
      </c>
      <c r="F151" s="9">
        <f>DAY(D150+4)</f>
        <v>26</v>
      </c>
      <c r="G151" s="9">
        <f>DAY(D150+5)</f>
        <v>27</v>
      </c>
      <c r="H151" s="9">
        <f>DAY(D150+6)</f>
        <v>28</v>
      </c>
      <c r="I151" s="9">
        <f>DAY(D150+7)</f>
        <v>29</v>
      </c>
      <c r="J151" s="9">
        <f>DAY(D150+8)</f>
        <v>30</v>
      </c>
      <c r="K151" s="9">
        <f>DAY(D150+9)</f>
        <v>1</v>
      </c>
      <c r="L151" s="9">
        <f>DAY(D150+10)</f>
        <v>2</v>
      </c>
      <c r="M151" s="9">
        <f>DAY(D150+11)</f>
        <v>3</v>
      </c>
      <c r="N151" s="9">
        <f>DAY(D150+12)</f>
        <v>4</v>
      </c>
      <c r="O151" s="9">
        <f>DAY(D150+13)</f>
        <v>5</v>
      </c>
      <c r="P151" s="9" t="s">
        <v>45</v>
      </c>
      <c r="Q151" s="5" t="s">
        <v>35</v>
      </c>
      <c r="R151" s="38"/>
      <c r="S151" s="5" t="str">
        <f>+B150</f>
        <v>BW 21</v>
      </c>
      <c r="T151" s="5" t="str">
        <f>+B166</f>
        <v>BW 22</v>
      </c>
    </row>
    <row r="152" spans="1:22" ht="17.100000000000001" customHeight="1" x14ac:dyDescent="0.2">
      <c r="A152" s="12" t="s">
        <v>18</v>
      </c>
      <c r="B152" s="36"/>
      <c r="C152" s="36"/>
      <c r="D152" s="36"/>
      <c r="E152" s="36"/>
      <c r="F152" s="36"/>
      <c r="G152" s="36"/>
      <c r="H152" s="36"/>
      <c r="I152" s="36"/>
      <c r="J152" s="36"/>
      <c r="K152" s="36"/>
      <c r="L152" s="36"/>
      <c r="M152" s="36"/>
      <c r="N152" s="36"/>
      <c r="O152" s="36"/>
      <c r="P152" s="14">
        <f>SUM(B152:O152)</f>
        <v>0</v>
      </c>
      <c r="Q152" s="10"/>
      <c r="R152" s="39"/>
      <c r="S152" s="10"/>
    </row>
    <row r="153" spans="1:22" ht="17.100000000000001" customHeight="1" x14ac:dyDescent="0.2">
      <c r="A153" s="12" t="s">
        <v>0</v>
      </c>
      <c r="B153" s="36"/>
      <c r="C153" s="36"/>
      <c r="D153" s="36"/>
      <c r="E153" s="36"/>
      <c r="F153" s="36"/>
      <c r="G153" s="36"/>
      <c r="H153" s="36"/>
      <c r="I153" s="36"/>
      <c r="J153" s="36"/>
      <c r="K153" s="36"/>
      <c r="L153" s="36"/>
      <c r="M153" s="36"/>
      <c r="N153" s="36"/>
      <c r="O153" s="36"/>
      <c r="P153" s="14">
        <f t="shared" ref="P153:P164" si="21">SUM(B153:O153)</f>
        <v>0</v>
      </c>
    </row>
    <row r="154" spans="1:22" ht="17.100000000000001" customHeight="1" x14ac:dyDescent="0.25">
      <c r="A154" s="12" t="s">
        <v>41</v>
      </c>
      <c r="B154" s="36"/>
      <c r="C154" s="36"/>
      <c r="D154" s="36"/>
      <c r="E154" s="36"/>
      <c r="F154" s="36"/>
      <c r="G154" s="36"/>
      <c r="H154" s="36"/>
      <c r="I154" s="36"/>
      <c r="J154" s="36"/>
      <c r="K154" s="36"/>
      <c r="L154" s="36"/>
      <c r="M154" s="36"/>
      <c r="N154" s="36"/>
      <c r="O154" s="36"/>
      <c r="P154" s="14">
        <f t="shared" si="21"/>
        <v>0</v>
      </c>
      <c r="Q154" s="16"/>
      <c r="R154" s="48">
        <f>$R$7</f>
        <v>0</v>
      </c>
      <c r="S154" s="16"/>
      <c r="T154" s="18"/>
    </row>
    <row r="155" spans="1:22" ht="17.100000000000001" customHeight="1" x14ac:dyDescent="0.2">
      <c r="A155" s="12" t="s">
        <v>15</v>
      </c>
      <c r="B155" s="36"/>
      <c r="C155" s="36"/>
      <c r="D155" s="36"/>
      <c r="E155" s="36"/>
      <c r="F155" s="36"/>
      <c r="G155" s="36"/>
      <c r="H155" s="36"/>
      <c r="I155" s="36"/>
      <c r="J155" s="36"/>
      <c r="K155" s="36"/>
      <c r="L155" s="36"/>
      <c r="M155" s="36"/>
      <c r="N155" s="36"/>
      <c r="O155" s="36"/>
      <c r="P155" s="14">
        <f t="shared" si="21"/>
        <v>0</v>
      </c>
      <c r="R155" s="41" t="s">
        <v>22</v>
      </c>
    </row>
    <row r="156" spans="1:22" ht="17.100000000000001" customHeight="1" x14ac:dyDescent="0.2">
      <c r="A156" s="12" t="s">
        <v>14</v>
      </c>
      <c r="B156" s="36"/>
      <c r="C156" s="36"/>
      <c r="D156" s="36"/>
      <c r="E156" s="36"/>
      <c r="F156" s="36"/>
      <c r="G156" s="36"/>
      <c r="H156" s="36"/>
      <c r="I156" s="36"/>
      <c r="J156" s="36"/>
      <c r="K156" s="36"/>
      <c r="L156" s="36"/>
      <c r="M156" s="36"/>
      <c r="N156" s="36"/>
      <c r="O156" s="36"/>
      <c r="P156" s="14">
        <f t="shared" si="21"/>
        <v>0</v>
      </c>
      <c r="R156" s="42"/>
    </row>
    <row r="157" spans="1:22" ht="17.100000000000001" customHeight="1" x14ac:dyDescent="0.2">
      <c r="A157" s="12" t="s">
        <v>37</v>
      </c>
      <c r="B157" s="36"/>
      <c r="C157" s="36"/>
      <c r="D157" s="36"/>
      <c r="E157" s="36"/>
      <c r="F157" s="36"/>
      <c r="G157" s="36"/>
      <c r="H157" s="36"/>
      <c r="I157" s="36"/>
      <c r="J157" s="36"/>
      <c r="K157" s="36"/>
      <c r="L157" s="36"/>
      <c r="M157" s="36"/>
      <c r="N157" s="36"/>
      <c r="O157" s="36"/>
      <c r="P157" s="14">
        <f t="shared" si="21"/>
        <v>0</v>
      </c>
      <c r="R157" s="42"/>
    </row>
    <row r="158" spans="1:22" ht="17.100000000000001" customHeight="1" x14ac:dyDescent="0.2">
      <c r="A158" s="12" t="s">
        <v>11</v>
      </c>
      <c r="B158" s="36"/>
      <c r="C158" s="36"/>
      <c r="D158" s="36"/>
      <c r="E158" s="36"/>
      <c r="F158" s="36"/>
      <c r="G158" s="36"/>
      <c r="H158" s="36"/>
      <c r="I158" s="36"/>
      <c r="J158" s="36"/>
      <c r="K158" s="36"/>
      <c r="L158" s="36"/>
      <c r="M158" s="36"/>
      <c r="N158" s="36"/>
      <c r="O158" s="36"/>
      <c r="P158" s="14">
        <f t="shared" si="21"/>
        <v>0</v>
      </c>
      <c r="Q158" s="18"/>
      <c r="R158" s="49">
        <f>$R$11</f>
        <v>0</v>
      </c>
      <c r="S158" s="18"/>
      <c r="T158" s="18"/>
    </row>
    <row r="159" spans="1:22" ht="17.100000000000001" customHeight="1" x14ac:dyDescent="0.2">
      <c r="A159" s="12" t="s">
        <v>17</v>
      </c>
      <c r="B159" s="36"/>
      <c r="C159" s="36"/>
      <c r="D159" s="36"/>
      <c r="E159" s="36"/>
      <c r="F159" s="36"/>
      <c r="G159" s="36"/>
      <c r="H159" s="36"/>
      <c r="I159" s="36"/>
      <c r="J159" s="36"/>
      <c r="K159" s="36"/>
      <c r="L159" s="36"/>
      <c r="M159" s="36"/>
      <c r="N159" s="36"/>
      <c r="O159" s="36"/>
      <c r="P159" s="14">
        <f t="shared" si="21"/>
        <v>0</v>
      </c>
      <c r="R159" s="41" t="s">
        <v>4</v>
      </c>
    </row>
    <row r="160" spans="1:22" ht="17.100000000000001" customHeight="1" x14ac:dyDescent="0.2">
      <c r="A160" s="12" t="s">
        <v>6</v>
      </c>
      <c r="B160" s="36"/>
      <c r="C160" s="36"/>
      <c r="D160" s="36"/>
      <c r="E160" s="36"/>
      <c r="F160" s="36"/>
      <c r="G160" s="36"/>
      <c r="H160" s="36"/>
      <c r="I160" s="36"/>
      <c r="J160" s="36"/>
      <c r="K160" s="36"/>
      <c r="L160" s="36"/>
      <c r="M160" s="36"/>
      <c r="N160" s="36"/>
      <c r="O160" s="36"/>
      <c r="P160" s="14">
        <f t="shared" si="21"/>
        <v>0</v>
      </c>
      <c r="R160" s="42"/>
    </row>
    <row r="161" spans="1:20" ht="17.100000000000001" customHeight="1" x14ac:dyDescent="0.2">
      <c r="A161" s="12" t="s">
        <v>20</v>
      </c>
      <c r="B161" s="36"/>
      <c r="C161" s="36"/>
      <c r="D161" s="36"/>
      <c r="E161" s="36"/>
      <c r="F161" s="36"/>
      <c r="G161" s="36"/>
      <c r="H161" s="36"/>
      <c r="I161" s="36"/>
      <c r="J161" s="36"/>
      <c r="K161" s="36"/>
      <c r="L161" s="36"/>
      <c r="M161" s="36"/>
      <c r="N161" s="36"/>
      <c r="O161" s="36"/>
      <c r="P161" s="14">
        <f t="shared" si="21"/>
        <v>0</v>
      </c>
      <c r="R161" s="42"/>
    </row>
    <row r="162" spans="1:20" ht="17.100000000000001" customHeight="1" x14ac:dyDescent="0.2">
      <c r="A162" s="12" t="s">
        <v>40</v>
      </c>
      <c r="B162" s="36"/>
      <c r="C162" s="36"/>
      <c r="D162" s="36"/>
      <c r="E162" s="36"/>
      <c r="F162" s="36"/>
      <c r="G162" s="36"/>
      <c r="H162" s="36"/>
      <c r="I162" s="36"/>
      <c r="J162" s="36"/>
      <c r="K162" s="36"/>
      <c r="L162" s="36"/>
      <c r="M162" s="36"/>
      <c r="N162" s="36"/>
      <c r="O162" s="36"/>
      <c r="P162" s="14">
        <f t="shared" si="21"/>
        <v>0</v>
      </c>
      <c r="R162" s="42"/>
    </row>
    <row r="163" spans="1:20" ht="17.100000000000001" customHeight="1" x14ac:dyDescent="0.2">
      <c r="A163" s="12" t="s">
        <v>12</v>
      </c>
      <c r="B163" s="36"/>
      <c r="C163" s="36"/>
      <c r="D163" s="36"/>
      <c r="E163" s="36"/>
      <c r="F163" s="36"/>
      <c r="G163" s="36"/>
      <c r="H163" s="36"/>
      <c r="I163" s="36"/>
      <c r="J163" s="36"/>
      <c r="K163" s="36"/>
      <c r="L163" s="36"/>
      <c r="M163" s="36"/>
      <c r="N163" s="36"/>
      <c r="O163" s="36"/>
      <c r="P163" s="14">
        <f t="shared" si="21"/>
        <v>0</v>
      </c>
      <c r="Q163" s="18"/>
      <c r="R163" s="49">
        <f>$R$16</f>
        <v>0</v>
      </c>
      <c r="S163" s="18"/>
      <c r="T163" s="18"/>
    </row>
    <row r="164" spans="1:20" ht="17.100000000000001" customHeight="1" x14ac:dyDescent="0.2">
      <c r="A164" s="10" t="s">
        <v>1</v>
      </c>
      <c r="B164" s="14">
        <f>SUM(B152:B163)</f>
        <v>0</v>
      </c>
      <c r="C164" s="14">
        <f t="shared" ref="C164:O164" si="22">SUM(C152:C163)</f>
        <v>0</v>
      </c>
      <c r="D164" s="14">
        <f t="shared" si="22"/>
        <v>0</v>
      </c>
      <c r="E164" s="14">
        <f t="shared" si="22"/>
        <v>0</v>
      </c>
      <c r="F164" s="14">
        <f t="shared" si="22"/>
        <v>0</v>
      </c>
      <c r="G164" s="14">
        <f t="shared" si="22"/>
        <v>0</v>
      </c>
      <c r="H164" s="14">
        <f t="shared" si="22"/>
        <v>0</v>
      </c>
      <c r="I164" s="14">
        <f t="shared" si="22"/>
        <v>0</v>
      </c>
      <c r="J164" s="14">
        <f t="shared" si="22"/>
        <v>0</v>
      </c>
      <c r="K164" s="14">
        <f t="shared" si="22"/>
        <v>0</v>
      </c>
      <c r="L164" s="14">
        <f t="shared" si="22"/>
        <v>0</v>
      </c>
      <c r="M164" s="14">
        <f t="shared" si="22"/>
        <v>0</v>
      </c>
      <c r="N164" s="14">
        <f t="shared" si="22"/>
        <v>0</v>
      </c>
      <c r="O164" s="14">
        <f t="shared" si="22"/>
        <v>0</v>
      </c>
      <c r="P164" s="14">
        <f t="shared" si="21"/>
        <v>0</v>
      </c>
      <c r="R164" s="41" t="s">
        <v>3</v>
      </c>
    </row>
    <row r="165" spans="1:20" ht="17.100000000000001" customHeight="1" x14ac:dyDescent="0.2">
      <c r="A165" s="10"/>
      <c r="B165" s="19"/>
      <c r="C165" s="19"/>
      <c r="D165" s="19"/>
      <c r="E165" s="19"/>
      <c r="F165" s="19"/>
      <c r="G165" s="19"/>
      <c r="H165" s="19"/>
      <c r="I165" s="19"/>
      <c r="J165" s="19"/>
      <c r="K165" s="19"/>
      <c r="L165" s="19"/>
      <c r="M165" s="19"/>
      <c r="N165" s="19"/>
      <c r="O165" s="19"/>
      <c r="P165" s="19">
        <f>SUM(B164:O164)</f>
        <v>0</v>
      </c>
      <c r="Q165" t="s">
        <v>46</v>
      </c>
      <c r="R165" s="43" t="s">
        <v>13</v>
      </c>
    </row>
    <row r="166" spans="1:20" ht="17.100000000000001" customHeight="1" x14ac:dyDescent="0.25">
      <c r="B166" s="5" t="s">
        <v>48</v>
      </c>
      <c r="D166" s="7">
        <f>E150+1</f>
        <v>45936</v>
      </c>
      <c r="E166" s="7">
        <f>D166+13</f>
        <v>45949</v>
      </c>
      <c r="R166" s="44" t="s">
        <v>74</v>
      </c>
      <c r="S166" s="20" t="s">
        <v>19</v>
      </c>
      <c r="T166" s="20" t="s">
        <v>33</v>
      </c>
    </row>
    <row r="167" spans="1:20" ht="17.100000000000001" customHeight="1" x14ac:dyDescent="0.2">
      <c r="B167" s="21">
        <f>DAY(D166)</f>
        <v>6</v>
      </c>
      <c r="C167" s="21">
        <f>DAY(D166+1)</f>
        <v>7</v>
      </c>
      <c r="D167" s="21">
        <f>DAY(D166+2)</f>
        <v>8</v>
      </c>
      <c r="E167" s="21">
        <f>DAY(D166+3)</f>
        <v>9</v>
      </c>
      <c r="F167" s="21">
        <f>DAY(D166+4)</f>
        <v>10</v>
      </c>
      <c r="G167" s="21">
        <f>DAY(D166+5)</f>
        <v>11</v>
      </c>
      <c r="H167" s="21">
        <f>DAY(D166+6)</f>
        <v>12</v>
      </c>
      <c r="I167" s="21">
        <f>DAY(D166+7)</f>
        <v>13</v>
      </c>
      <c r="J167" s="21">
        <f>DAY(D166+8)</f>
        <v>14</v>
      </c>
      <c r="K167" s="21">
        <f>DAY(D166+9)</f>
        <v>15</v>
      </c>
      <c r="L167" s="21">
        <f>DAY(D166+10)</f>
        <v>16</v>
      </c>
      <c r="M167" s="21">
        <f>DAY(D166+11)</f>
        <v>17</v>
      </c>
      <c r="N167" s="21">
        <f>DAY(D166+12)</f>
        <v>18</v>
      </c>
      <c r="O167" s="21">
        <f>DAY(D166+13)</f>
        <v>19</v>
      </c>
      <c r="P167" s="21" t="s">
        <v>45</v>
      </c>
      <c r="R167" s="44" t="s">
        <v>2</v>
      </c>
      <c r="S167" s="20" t="s">
        <v>2</v>
      </c>
      <c r="T167" s="20" t="s">
        <v>87</v>
      </c>
    </row>
    <row r="168" spans="1:20" ht="17.100000000000001" customHeight="1" x14ac:dyDescent="0.2">
      <c r="A168" s="12" t="s">
        <v>18</v>
      </c>
      <c r="B168" s="36"/>
      <c r="C168" s="36"/>
      <c r="D168" s="36"/>
      <c r="E168" s="36"/>
      <c r="F168" s="36"/>
      <c r="G168" s="36"/>
      <c r="H168" s="36"/>
      <c r="I168" s="36"/>
      <c r="J168" s="36"/>
      <c r="K168" s="36"/>
      <c r="L168" s="36"/>
      <c r="M168" s="36"/>
      <c r="N168" s="36"/>
      <c r="O168" s="36"/>
      <c r="P168" s="14">
        <f>SUM(B168:O168)</f>
        <v>0</v>
      </c>
      <c r="R168" s="22">
        <f>+P152+P168</f>
        <v>0</v>
      </c>
      <c r="S168" s="22">
        <f t="shared" ref="S168:S180" si="23">+R168+S119</f>
        <v>0</v>
      </c>
      <c r="T168" s="13"/>
    </row>
    <row r="169" spans="1:20" ht="17.100000000000001" customHeight="1" x14ac:dyDescent="0.2">
      <c r="A169" s="12" t="str">
        <f t="shared" ref="A169:A179" si="24">+A153</f>
        <v>Vacation</v>
      </c>
      <c r="B169" s="36"/>
      <c r="C169" s="37" t="s">
        <v>13</v>
      </c>
      <c r="D169" s="36"/>
      <c r="E169" s="36"/>
      <c r="F169" s="36"/>
      <c r="G169" s="36"/>
      <c r="H169" s="36"/>
      <c r="I169" s="36"/>
      <c r="J169" s="36"/>
      <c r="K169" s="36"/>
      <c r="L169" s="36"/>
      <c r="M169" s="36"/>
      <c r="N169" s="36"/>
      <c r="O169" s="37" t="s">
        <v>13</v>
      </c>
      <c r="P169" s="14">
        <f t="shared" ref="P169:P179" si="25">SUM(B169:O169)</f>
        <v>0</v>
      </c>
      <c r="R169" s="22">
        <f t="shared" ref="R169:R180" si="26">+P153+P169</f>
        <v>0</v>
      </c>
      <c r="S169" s="22">
        <f t="shared" si="23"/>
        <v>0</v>
      </c>
      <c r="T169" s="15" t="s">
        <v>28</v>
      </c>
    </row>
    <row r="170" spans="1:20" ht="17.100000000000001" customHeight="1" x14ac:dyDescent="0.2">
      <c r="A170" s="12" t="str">
        <f t="shared" si="24"/>
        <v>Sick earned after 1997</v>
      </c>
      <c r="B170" s="36"/>
      <c r="C170" s="36"/>
      <c r="D170" s="36"/>
      <c r="E170" s="36"/>
      <c r="F170" s="36"/>
      <c r="G170" s="36"/>
      <c r="H170" s="36"/>
      <c r="I170" s="36"/>
      <c r="J170" s="36"/>
      <c r="K170" s="36"/>
      <c r="L170" s="36"/>
      <c r="M170" s="36"/>
      <c r="N170" s="36"/>
      <c r="O170" s="36"/>
      <c r="P170" s="14">
        <f t="shared" si="25"/>
        <v>0</v>
      </c>
      <c r="R170" s="22">
        <f t="shared" si="26"/>
        <v>0</v>
      </c>
      <c r="S170" s="22">
        <f t="shared" si="23"/>
        <v>0</v>
      </c>
      <c r="T170" s="15" t="s">
        <v>29</v>
      </c>
    </row>
    <row r="171" spans="1:20" ht="17.100000000000001" customHeight="1" x14ac:dyDescent="0.2">
      <c r="A171" s="12" t="str">
        <f t="shared" si="24"/>
        <v>Sick earned 1984 - 1997</v>
      </c>
      <c r="B171" s="36"/>
      <c r="C171" s="36"/>
      <c r="D171" s="36"/>
      <c r="E171" s="36"/>
      <c r="F171" s="36"/>
      <c r="G171" s="36"/>
      <c r="H171" s="36"/>
      <c r="I171" s="36"/>
      <c r="J171" s="36"/>
      <c r="K171" s="36"/>
      <c r="L171" s="36"/>
      <c r="M171" s="36"/>
      <c r="N171" s="36"/>
      <c r="O171" s="36"/>
      <c r="P171" s="14">
        <f t="shared" si="25"/>
        <v>0</v>
      </c>
      <c r="R171" s="22">
        <f t="shared" si="26"/>
        <v>0</v>
      </c>
      <c r="S171" s="22">
        <f t="shared" si="23"/>
        <v>0</v>
      </c>
      <c r="T171" s="15" t="s">
        <v>30</v>
      </c>
    </row>
    <row r="172" spans="1:20" ht="17.100000000000001" customHeight="1" x14ac:dyDescent="0.2">
      <c r="A172" s="12" t="str">
        <f t="shared" si="24"/>
        <v>Sick earned before 1984</v>
      </c>
      <c r="B172" s="36"/>
      <c r="C172" s="36"/>
      <c r="D172" s="36"/>
      <c r="E172" s="36"/>
      <c r="F172" s="36"/>
      <c r="G172" s="36"/>
      <c r="H172" s="36"/>
      <c r="I172" s="36"/>
      <c r="J172" s="36"/>
      <c r="K172" s="36"/>
      <c r="L172" s="36"/>
      <c r="M172" s="36"/>
      <c r="N172" s="36"/>
      <c r="O172" s="36"/>
      <c r="P172" s="14">
        <f t="shared" si="25"/>
        <v>0</v>
      </c>
      <c r="R172" s="22">
        <f t="shared" si="26"/>
        <v>0</v>
      </c>
      <c r="S172" s="22">
        <f t="shared" si="23"/>
        <v>0</v>
      </c>
      <c r="T172" s="15" t="s">
        <v>31</v>
      </c>
    </row>
    <row r="173" spans="1:20" ht="17.100000000000001" customHeight="1" x14ac:dyDescent="0.2">
      <c r="A173" s="12" t="str">
        <f t="shared" si="24"/>
        <v>Extended sick</v>
      </c>
      <c r="B173" s="36"/>
      <c r="C173" s="36"/>
      <c r="D173" s="36"/>
      <c r="E173" s="36"/>
      <c r="F173" s="36"/>
      <c r="G173" s="36"/>
      <c r="H173" s="36"/>
      <c r="I173" s="36"/>
      <c r="J173" s="36"/>
      <c r="K173" s="36"/>
      <c r="L173" s="36"/>
      <c r="M173" s="36"/>
      <c r="N173" s="36"/>
      <c r="O173" s="36"/>
      <c r="P173" s="14">
        <f t="shared" si="25"/>
        <v>0</v>
      </c>
      <c r="R173" s="22">
        <f t="shared" si="26"/>
        <v>0</v>
      </c>
      <c r="S173" s="22">
        <f t="shared" si="23"/>
        <v>0</v>
      </c>
      <c r="T173" s="15" t="s">
        <v>42</v>
      </c>
    </row>
    <row r="174" spans="1:20" ht="17.100000000000001" customHeight="1" x14ac:dyDescent="0.2">
      <c r="A174" s="12" t="str">
        <f t="shared" si="24"/>
        <v>Comp time used</v>
      </c>
      <c r="B174" s="36"/>
      <c r="C174" s="36"/>
      <c r="D174" s="36"/>
      <c r="E174" s="36"/>
      <c r="F174" s="36"/>
      <c r="G174" s="36"/>
      <c r="H174" s="36"/>
      <c r="I174" s="36"/>
      <c r="J174" s="36"/>
      <c r="K174" s="36"/>
      <c r="L174" s="36"/>
      <c r="M174" s="36"/>
      <c r="N174" s="36"/>
      <c r="O174" s="36"/>
      <c r="P174" s="14">
        <f t="shared" si="25"/>
        <v>0</v>
      </c>
      <c r="R174" s="22">
        <f t="shared" si="26"/>
        <v>0</v>
      </c>
      <c r="S174" s="22">
        <f t="shared" si="23"/>
        <v>0</v>
      </c>
      <c r="T174" s="15" t="s">
        <v>32</v>
      </c>
    </row>
    <row r="175" spans="1:20" ht="17.100000000000001" customHeight="1" x14ac:dyDescent="0.2">
      <c r="A175" s="12" t="str">
        <f t="shared" si="24"/>
        <v>Holiday/AdminClosure</v>
      </c>
      <c r="B175" s="36"/>
      <c r="C175" s="36"/>
      <c r="D175" s="36"/>
      <c r="E175" s="36"/>
      <c r="F175" s="36"/>
      <c r="G175" s="36"/>
      <c r="H175" s="36"/>
      <c r="I175" s="36"/>
      <c r="J175" s="36"/>
      <c r="K175" s="36"/>
      <c r="L175" s="36"/>
      <c r="M175" s="36"/>
      <c r="N175" s="36"/>
      <c r="O175" s="36"/>
      <c r="P175" s="14">
        <f t="shared" si="25"/>
        <v>0</v>
      </c>
      <c r="R175" s="22">
        <f t="shared" si="26"/>
        <v>0</v>
      </c>
      <c r="S175" s="22">
        <f t="shared" si="23"/>
        <v>0</v>
      </c>
      <c r="T175" s="13"/>
    </row>
    <row r="176" spans="1:20" ht="17.100000000000001" customHeight="1" x14ac:dyDescent="0.2">
      <c r="A176" s="12" t="str">
        <f t="shared" si="24"/>
        <v>Inclement Weather</v>
      </c>
      <c r="B176" s="36"/>
      <c r="C176" s="36"/>
      <c r="D176" s="36"/>
      <c r="E176" s="36"/>
      <c r="F176" s="36"/>
      <c r="G176" s="36"/>
      <c r="H176" s="36"/>
      <c r="I176" s="36"/>
      <c r="J176" s="36"/>
      <c r="K176" s="36"/>
      <c r="L176" s="36"/>
      <c r="M176" s="36"/>
      <c r="N176" s="36"/>
      <c r="O176" s="36"/>
      <c r="P176" s="14">
        <f t="shared" si="25"/>
        <v>0</v>
      </c>
      <c r="R176" s="22">
        <f t="shared" si="26"/>
        <v>0</v>
      </c>
      <c r="S176" s="22">
        <f t="shared" si="23"/>
        <v>0</v>
      </c>
      <c r="T176" s="13"/>
    </row>
    <row r="177" spans="1:22" ht="17.100000000000001" customHeight="1" x14ac:dyDescent="0.2">
      <c r="A177" s="12" t="str">
        <f t="shared" si="24"/>
        <v>Overtime worked</v>
      </c>
      <c r="B177" s="36"/>
      <c r="C177" s="36"/>
      <c r="D177" s="36"/>
      <c r="E177" s="36"/>
      <c r="F177" s="36"/>
      <c r="G177" s="36"/>
      <c r="H177" s="36"/>
      <c r="I177" s="36"/>
      <c r="J177" s="36"/>
      <c r="K177" s="36"/>
      <c r="L177" s="36"/>
      <c r="M177" s="36"/>
      <c r="N177" s="36"/>
      <c r="O177" s="36"/>
      <c r="P177" s="14">
        <f t="shared" si="25"/>
        <v>0</v>
      </c>
      <c r="R177" s="22">
        <f t="shared" si="26"/>
        <v>0</v>
      </c>
      <c r="S177" s="22">
        <f t="shared" si="23"/>
        <v>0</v>
      </c>
      <c r="T177" s="13"/>
    </row>
    <row r="178" spans="1:22" ht="17.100000000000001" customHeight="1" x14ac:dyDescent="0.2">
      <c r="A178" s="12" t="str">
        <f t="shared" si="24"/>
        <v>*Other absence with pay</v>
      </c>
      <c r="B178" s="36"/>
      <c r="C178" s="36"/>
      <c r="D178" s="36"/>
      <c r="E178" s="36"/>
      <c r="F178" s="36"/>
      <c r="G178" s="36"/>
      <c r="H178" s="36"/>
      <c r="I178" s="36"/>
      <c r="J178" s="36"/>
      <c r="K178" s="36"/>
      <c r="L178" s="36"/>
      <c r="M178" s="36"/>
      <c r="N178" s="36"/>
      <c r="O178" s="36"/>
      <c r="P178" s="14">
        <f t="shared" si="25"/>
        <v>0</v>
      </c>
      <c r="R178" s="22">
        <f t="shared" si="26"/>
        <v>0</v>
      </c>
      <c r="S178" s="22">
        <f t="shared" si="23"/>
        <v>0</v>
      </c>
      <c r="T178" s="15" t="s">
        <v>13</v>
      </c>
    </row>
    <row r="179" spans="1:22" ht="17.100000000000001" customHeight="1" x14ac:dyDescent="0.2">
      <c r="A179" s="12" t="str">
        <f t="shared" si="24"/>
        <v>Absence without pay</v>
      </c>
      <c r="B179" s="36"/>
      <c r="C179" s="36"/>
      <c r="D179" s="36"/>
      <c r="E179" s="36"/>
      <c r="F179" s="36"/>
      <c r="G179" s="36"/>
      <c r="H179" s="36"/>
      <c r="I179" s="36"/>
      <c r="J179" s="36"/>
      <c r="K179" s="36"/>
      <c r="L179" s="36"/>
      <c r="M179" s="36"/>
      <c r="N179" s="36"/>
      <c r="O179" s="36" t="s">
        <v>13</v>
      </c>
      <c r="P179" s="14">
        <f t="shared" si="25"/>
        <v>0</v>
      </c>
      <c r="R179" s="22">
        <f t="shared" si="26"/>
        <v>0</v>
      </c>
      <c r="S179" s="22">
        <f t="shared" si="23"/>
        <v>0</v>
      </c>
      <c r="T179" s="13"/>
    </row>
    <row r="180" spans="1:22" ht="17.100000000000001" customHeight="1" x14ac:dyDescent="0.2">
      <c r="A180" s="10" t="s">
        <v>1</v>
      </c>
      <c r="B180" s="14">
        <f t="shared" ref="B180:O180" si="27">SUM(B168:B179)</f>
        <v>0</v>
      </c>
      <c r="C180" s="14">
        <f t="shared" si="27"/>
        <v>0</v>
      </c>
      <c r="D180" s="14">
        <f t="shared" si="27"/>
        <v>0</v>
      </c>
      <c r="E180" s="14">
        <f t="shared" si="27"/>
        <v>0</v>
      </c>
      <c r="F180" s="14">
        <f t="shared" si="27"/>
        <v>0</v>
      </c>
      <c r="G180" s="14">
        <f t="shared" si="27"/>
        <v>0</v>
      </c>
      <c r="H180" s="14">
        <f t="shared" si="27"/>
        <v>0</v>
      </c>
      <c r="I180" s="14">
        <f t="shared" si="27"/>
        <v>0</v>
      </c>
      <c r="J180" s="14">
        <f t="shared" si="27"/>
        <v>0</v>
      </c>
      <c r="K180" s="14">
        <f t="shared" si="27"/>
        <v>0</v>
      </c>
      <c r="L180" s="14">
        <f t="shared" si="27"/>
        <v>0</v>
      </c>
      <c r="M180" s="14">
        <f t="shared" si="27"/>
        <v>0</v>
      </c>
      <c r="N180" s="14">
        <f t="shared" si="27"/>
        <v>0</v>
      </c>
      <c r="O180" s="14">
        <f t="shared" si="27"/>
        <v>0</v>
      </c>
      <c r="P180" s="14">
        <f>SUM(P168:P179)</f>
        <v>0</v>
      </c>
      <c r="R180" s="22">
        <f t="shared" si="26"/>
        <v>0</v>
      </c>
      <c r="S180" s="22">
        <f t="shared" si="23"/>
        <v>0</v>
      </c>
      <c r="T180" s="13"/>
    </row>
    <row r="181" spans="1:22" ht="17.100000000000001" customHeight="1" x14ac:dyDescent="0.2">
      <c r="L181" s="1" t="s">
        <v>21</v>
      </c>
      <c r="P181" s="19">
        <f>SUM(B180:O180)</f>
        <v>0</v>
      </c>
      <c r="Q181" t="s">
        <v>46</v>
      </c>
    </row>
    <row r="182" spans="1:22" ht="17.100000000000001" customHeight="1" x14ac:dyDescent="0.2">
      <c r="A182" s="23" t="s">
        <v>8</v>
      </c>
      <c r="B182" s="24"/>
      <c r="C182" s="25"/>
      <c r="D182" s="56"/>
      <c r="E182" s="56"/>
      <c r="F182" s="56"/>
      <c r="G182" s="56"/>
      <c r="H182" s="56"/>
      <c r="I182" s="56"/>
      <c r="J182" s="56"/>
      <c r="K182" s="57"/>
    </row>
    <row r="183" spans="1:22" ht="17.100000000000001" customHeight="1" x14ac:dyDescent="0.2">
      <c r="A183" s="58"/>
      <c r="B183" s="59"/>
      <c r="C183" s="59"/>
      <c r="D183" s="59"/>
      <c r="E183" s="59"/>
      <c r="F183" s="59"/>
      <c r="G183" s="59"/>
      <c r="H183" s="59"/>
      <c r="I183" s="59"/>
      <c r="J183" s="59"/>
      <c r="K183" s="60"/>
    </row>
    <row r="184" spans="1:22" ht="17.100000000000001" customHeight="1" x14ac:dyDescent="0.2">
      <c r="A184" s="58"/>
      <c r="B184" s="59"/>
      <c r="C184" s="59"/>
      <c r="D184" s="59"/>
      <c r="E184" s="59"/>
      <c r="F184" s="59"/>
      <c r="G184" s="59"/>
      <c r="H184" s="59"/>
      <c r="I184" s="59"/>
      <c r="J184" s="59"/>
      <c r="K184" s="60"/>
      <c r="L184" s="18"/>
      <c r="M184" s="18"/>
      <c r="N184" s="18"/>
      <c r="O184" s="18"/>
      <c r="P184" s="18"/>
      <c r="Q184" s="18"/>
      <c r="R184" s="45"/>
    </row>
    <row r="185" spans="1:22" ht="17.100000000000001" customHeight="1" x14ac:dyDescent="0.2">
      <c r="A185" s="26" t="s">
        <v>7</v>
      </c>
      <c r="B185" s="61"/>
      <c r="C185" s="61"/>
      <c r="D185" s="61"/>
      <c r="E185" s="61"/>
      <c r="F185" s="61"/>
      <c r="G185" s="61"/>
      <c r="H185" s="61"/>
      <c r="I185" s="61"/>
      <c r="J185" s="61"/>
      <c r="K185" s="62"/>
      <c r="N185" s="17" t="s">
        <v>9</v>
      </c>
      <c r="Q185" s="17" t="s">
        <v>16</v>
      </c>
    </row>
    <row r="186" spans="1:22" ht="17.100000000000001" customHeight="1" x14ac:dyDescent="0.2">
      <c r="A186" s="65"/>
      <c r="B186" s="61"/>
      <c r="C186" s="61"/>
      <c r="D186" s="61"/>
      <c r="E186" s="61"/>
      <c r="F186" s="61"/>
      <c r="G186" s="61"/>
      <c r="H186" s="61"/>
      <c r="I186" s="61"/>
      <c r="J186" s="61"/>
      <c r="K186" s="62"/>
    </row>
    <row r="187" spans="1:22" ht="17.100000000000001" customHeight="1" x14ac:dyDescent="0.2">
      <c r="A187" s="66"/>
      <c r="B187" s="63"/>
      <c r="C187" s="63"/>
      <c r="D187" s="63"/>
      <c r="E187" s="63"/>
      <c r="F187" s="63"/>
      <c r="G187" s="63"/>
      <c r="H187" s="63"/>
      <c r="I187" s="63"/>
      <c r="J187" s="63"/>
      <c r="K187" s="64"/>
      <c r="L187" s="18"/>
      <c r="M187" s="18"/>
      <c r="N187" s="27"/>
      <c r="O187" s="18"/>
      <c r="P187" s="18"/>
      <c r="Q187" s="18"/>
      <c r="R187" s="45"/>
    </row>
    <row r="188" spans="1:22" ht="20.100000000000001" customHeight="1" x14ac:dyDescent="0.2">
      <c r="A188" s="1" t="s">
        <v>76</v>
      </c>
      <c r="B188" s="28"/>
      <c r="C188" s="28"/>
      <c r="D188" s="28"/>
      <c r="E188" s="28"/>
      <c r="F188" s="28"/>
      <c r="G188" s="28"/>
      <c r="H188" s="28"/>
      <c r="I188" s="28"/>
      <c r="J188" s="28"/>
      <c r="K188" s="28"/>
      <c r="L188" s="28"/>
      <c r="M188" s="28"/>
      <c r="N188" s="17" t="s">
        <v>10</v>
      </c>
      <c r="O188" s="1"/>
      <c r="P188" s="1"/>
      <c r="Q188" s="1"/>
      <c r="R188" s="46" t="s">
        <v>16</v>
      </c>
      <c r="S188" s="28"/>
    </row>
    <row r="189" spans="1:22" ht="20.100000000000001" customHeight="1" x14ac:dyDescent="0.25">
      <c r="A189" s="29" t="s">
        <v>25</v>
      </c>
      <c r="B189" s="30"/>
      <c r="C189" s="28"/>
      <c r="D189" s="28"/>
      <c r="E189" s="28"/>
      <c r="F189" s="28"/>
      <c r="G189" s="28"/>
      <c r="H189" s="28"/>
      <c r="I189" s="28"/>
      <c r="J189" s="28"/>
      <c r="K189" s="28"/>
      <c r="L189" s="28"/>
      <c r="M189" s="28"/>
      <c r="N189" s="28"/>
      <c r="O189" s="28"/>
      <c r="P189" s="28"/>
      <c r="Q189" s="28"/>
      <c r="R189" s="47"/>
      <c r="S189" s="28"/>
    </row>
    <row r="190" spans="1:22" s="28" customFormat="1" ht="20.100000000000001" customHeight="1" x14ac:dyDescent="0.25">
      <c r="A190" s="31" t="s">
        <v>23</v>
      </c>
      <c r="R190" s="47"/>
      <c r="U190" s="32"/>
      <c r="V190" s="32"/>
    </row>
    <row r="191" spans="1:22" s="28" customFormat="1" ht="20.100000000000001" customHeight="1" x14ac:dyDescent="0.25">
      <c r="A191" s="31" t="s">
        <v>24</v>
      </c>
      <c r="R191" s="47"/>
      <c r="U191" s="32"/>
      <c r="V191" s="32"/>
    </row>
    <row r="192" spans="1:22" s="28" customFormat="1" ht="20.100000000000001" customHeight="1" x14ac:dyDescent="0.25">
      <c r="A192" s="31" t="s">
        <v>27</v>
      </c>
      <c r="R192" s="47"/>
      <c r="U192" s="32"/>
      <c r="V192" s="32"/>
    </row>
    <row r="193" spans="1:22" s="28" customFormat="1" ht="20.100000000000001" customHeight="1" x14ac:dyDescent="0.25">
      <c r="A193" s="31" t="s">
        <v>26</v>
      </c>
      <c r="R193" s="47"/>
      <c r="U193" s="32"/>
      <c r="V193" s="32"/>
    </row>
    <row r="194" spans="1:22" s="28" customFormat="1" ht="20.100000000000001" customHeight="1" x14ac:dyDescent="0.25">
      <c r="A194" s="31" t="s">
        <v>75</v>
      </c>
      <c r="I194" s="31"/>
      <c r="R194" s="47"/>
      <c r="U194" s="32"/>
      <c r="V194" s="32"/>
    </row>
    <row r="195" spans="1:22" ht="20.100000000000001" customHeight="1" x14ac:dyDescent="0.25">
      <c r="A195" s="31" t="s">
        <v>13</v>
      </c>
    </row>
    <row r="197" spans="1:22" s="3" customFormat="1" ht="24.75" customHeight="1" x14ac:dyDescent="0.35">
      <c r="A197" s="3" t="s">
        <v>5</v>
      </c>
      <c r="G197" s="3" t="s">
        <v>73</v>
      </c>
      <c r="R197" s="38"/>
      <c r="S197" s="5"/>
      <c r="U197" s="6"/>
      <c r="V197" s="6"/>
    </row>
    <row r="198" spans="1:22" ht="17.100000000000001" customHeight="1" x14ac:dyDescent="0.35">
      <c r="A198" s="3"/>
      <c r="B198" s="3"/>
      <c r="C198" s="3"/>
      <c r="D198" s="3" t="s">
        <v>13</v>
      </c>
      <c r="E198" s="3"/>
      <c r="F198" s="3"/>
      <c r="G198" s="3"/>
      <c r="H198" s="3"/>
      <c r="I198" s="3"/>
      <c r="J198" s="3"/>
      <c r="K198" s="3"/>
      <c r="L198" s="3"/>
      <c r="M198" s="3"/>
      <c r="N198" s="3"/>
      <c r="O198" s="3"/>
      <c r="P198" s="3"/>
      <c r="Q198" s="4"/>
      <c r="R198" s="38"/>
    </row>
    <row r="199" spans="1:22" ht="17.100000000000001" customHeight="1" x14ac:dyDescent="0.35">
      <c r="A199" s="5"/>
      <c r="B199" s="5" t="s">
        <v>49</v>
      </c>
      <c r="C199" s="5"/>
      <c r="D199" s="7">
        <f>E166+1</f>
        <v>45950</v>
      </c>
      <c r="E199" s="7">
        <f>D199+13</f>
        <v>45963</v>
      </c>
      <c r="F199" s="5"/>
      <c r="G199" s="5"/>
      <c r="H199" s="5"/>
      <c r="I199" s="5"/>
      <c r="J199" s="5"/>
      <c r="K199" s="5"/>
      <c r="L199" s="5"/>
      <c r="M199" s="5"/>
      <c r="N199" s="5"/>
      <c r="O199" s="5"/>
      <c r="P199" s="3"/>
      <c r="Q199" s="4"/>
      <c r="R199" s="38"/>
    </row>
    <row r="200" spans="1:22" ht="17.100000000000001" customHeight="1" x14ac:dyDescent="0.25">
      <c r="B200" s="9">
        <f>DAY(D199)</f>
        <v>20</v>
      </c>
      <c r="C200" s="9">
        <f>DAY(D199+1)</f>
        <v>21</v>
      </c>
      <c r="D200" s="9">
        <f>DAY(D199+2)</f>
        <v>22</v>
      </c>
      <c r="E200" s="9">
        <f>DAY(D199+3)</f>
        <v>23</v>
      </c>
      <c r="F200" s="9">
        <f>DAY(D199+4)</f>
        <v>24</v>
      </c>
      <c r="G200" s="9">
        <f>DAY(D199+5)</f>
        <v>25</v>
      </c>
      <c r="H200" s="9">
        <f>DAY(D199+6)</f>
        <v>26</v>
      </c>
      <c r="I200" s="9">
        <f>DAY(D199+7)</f>
        <v>27</v>
      </c>
      <c r="J200" s="9">
        <f>DAY(D199+8)</f>
        <v>28</v>
      </c>
      <c r="K200" s="9">
        <f>DAY(D199+9)</f>
        <v>29</v>
      </c>
      <c r="L200" s="9">
        <f>DAY(D199+10)</f>
        <v>30</v>
      </c>
      <c r="M200" s="9">
        <f>DAY(D199+11)</f>
        <v>31</v>
      </c>
      <c r="N200" s="9">
        <f>DAY(D199+12)</f>
        <v>1</v>
      </c>
      <c r="O200" s="9">
        <f>DAY(D199+13)</f>
        <v>2</v>
      </c>
      <c r="P200" s="9" t="s">
        <v>45</v>
      </c>
      <c r="Q200" s="5" t="s">
        <v>35</v>
      </c>
      <c r="R200" s="38"/>
      <c r="S200" s="5" t="str">
        <f>+B199</f>
        <v>BW 23</v>
      </c>
      <c r="T200" s="5" t="str">
        <f>+B215</f>
        <v>BW 24</v>
      </c>
    </row>
    <row r="201" spans="1:22" ht="17.100000000000001" customHeight="1" x14ac:dyDescent="0.2">
      <c r="A201" s="12" t="s">
        <v>18</v>
      </c>
      <c r="B201" s="36"/>
      <c r="C201" s="36"/>
      <c r="D201" s="36"/>
      <c r="E201" s="36"/>
      <c r="F201" s="36"/>
      <c r="G201" s="36"/>
      <c r="H201" s="36"/>
      <c r="I201" s="36"/>
      <c r="J201" s="36"/>
      <c r="K201" s="36"/>
      <c r="L201" s="36"/>
      <c r="M201" s="36"/>
      <c r="N201" s="36"/>
      <c r="O201" s="36"/>
      <c r="P201" s="14">
        <f>SUM(B201:O201)</f>
        <v>0</v>
      </c>
      <c r="Q201" s="10"/>
      <c r="R201" s="39"/>
      <c r="S201" s="10"/>
    </row>
    <row r="202" spans="1:22" ht="17.100000000000001" customHeight="1" x14ac:dyDescent="0.2">
      <c r="A202" s="12" t="s">
        <v>0</v>
      </c>
      <c r="B202" s="36"/>
      <c r="C202" s="36"/>
      <c r="D202" s="36"/>
      <c r="E202" s="36"/>
      <c r="F202" s="36"/>
      <c r="G202" s="36"/>
      <c r="H202" s="36"/>
      <c r="I202" s="36"/>
      <c r="J202" s="36"/>
      <c r="K202" s="36"/>
      <c r="L202" s="36"/>
      <c r="M202" s="36"/>
      <c r="N202" s="36"/>
      <c r="O202" s="36"/>
      <c r="P202" s="14">
        <f t="shared" ref="P202:P213" si="28">SUM(B202:O202)</f>
        <v>0</v>
      </c>
    </row>
    <row r="203" spans="1:22" ht="17.100000000000001" customHeight="1" x14ac:dyDescent="0.25">
      <c r="A203" s="12" t="s">
        <v>41</v>
      </c>
      <c r="B203" s="36"/>
      <c r="C203" s="36"/>
      <c r="D203" s="36"/>
      <c r="E203" s="36"/>
      <c r="F203" s="36"/>
      <c r="G203" s="36"/>
      <c r="H203" s="36"/>
      <c r="I203" s="36"/>
      <c r="J203" s="36"/>
      <c r="K203" s="36"/>
      <c r="L203" s="36"/>
      <c r="M203" s="36"/>
      <c r="N203" s="36"/>
      <c r="O203" s="36"/>
      <c r="P203" s="14">
        <f t="shared" si="28"/>
        <v>0</v>
      </c>
      <c r="Q203" s="16"/>
      <c r="R203" s="48">
        <f>$R$7</f>
        <v>0</v>
      </c>
      <c r="S203" s="16"/>
      <c r="T203" s="18"/>
    </row>
    <row r="204" spans="1:22" ht="17.100000000000001" customHeight="1" x14ac:dyDescent="0.2">
      <c r="A204" s="12" t="s">
        <v>15</v>
      </c>
      <c r="B204" s="36"/>
      <c r="C204" s="36"/>
      <c r="D204" s="36"/>
      <c r="E204" s="36"/>
      <c r="F204" s="36"/>
      <c r="G204" s="36"/>
      <c r="H204" s="36"/>
      <c r="I204" s="36"/>
      <c r="J204" s="36"/>
      <c r="K204" s="36"/>
      <c r="L204" s="36"/>
      <c r="M204" s="36"/>
      <c r="N204" s="36"/>
      <c r="O204" s="36"/>
      <c r="P204" s="14">
        <f t="shared" si="28"/>
        <v>0</v>
      </c>
      <c r="R204" s="41" t="s">
        <v>22</v>
      </c>
    </row>
    <row r="205" spans="1:22" ht="17.100000000000001" customHeight="1" x14ac:dyDescent="0.2">
      <c r="A205" s="12" t="s">
        <v>14</v>
      </c>
      <c r="B205" s="36"/>
      <c r="C205" s="36"/>
      <c r="D205" s="36"/>
      <c r="E205" s="36"/>
      <c r="F205" s="36"/>
      <c r="G205" s="36"/>
      <c r="H205" s="36"/>
      <c r="I205" s="36"/>
      <c r="J205" s="36"/>
      <c r="K205" s="36"/>
      <c r="L205" s="36"/>
      <c r="M205" s="36"/>
      <c r="N205" s="36"/>
      <c r="O205" s="36"/>
      <c r="P205" s="14">
        <f t="shared" si="28"/>
        <v>0</v>
      </c>
      <c r="R205" s="42"/>
    </row>
    <row r="206" spans="1:22" ht="17.100000000000001" customHeight="1" x14ac:dyDescent="0.2">
      <c r="A206" s="12" t="s">
        <v>37</v>
      </c>
      <c r="B206" s="36"/>
      <c r="C206" s="36"/>
      <c r="D206" s="36"/>
      <c r="E206" s="36"/>
      <c r="F206" s="36"/>
      <c r="G206" s="36"/>
      <c r="H206" s="36"/>
      <c r="I206" s="36"/>
      <c r="J206" s="36"/>
      <c r="K206" s="36"/>
      <c r="L206" s="36"/>
      <c r="M206" s="36"/>
      <c r="N206" s="36"/>
      <c r="O206" s="36"/>
      <c r="P206" s="14">
        <f t="shared" si="28"/>
        <v>0</v>
      </c>
      <c r="R206" s="42"/>
    </row>
    <row r="207" spans="1:22" ht="17.100000000000001" customHeight="1" x14ac:dyDescent="0.2">
      <c r="A207" s="12" t="s">
        <v>11</v>
      </c>
      <c r="B207" s="36"/>
      <c r="C207" s="36"/>
      <c r="D207" s="36"/>
      <c r="E207" s="36"/>
      <c r="F207" s="36"/>
      <c r="G207" s="36"/>
      <c r="H207" s="36"/>
      <c r="I207" s="36"/>
      <c r="J207" s="36"/>
      <c r="K207" s="36"/>
      <c r="L207" s="36"/>
      <c r="M207" s="36"/>
      <c r="N207" s="36"/>
      <c r="O207" s="36"/>
      <c r="P207" s="14">
        <f t="shared" si="28"/>
        <v>0</v>
      </c>
      <c r="Q207" s="18"/>
      <c r="R207" s="49">
        <f>$R$11</f>
        <v>0</v>
      </c>
      <c r="S207" s="18"/>
      <c r="T207" s="18"/>
    </row>
    <row r="208" spans="1:22" ht="17.100000000000001" customHeight="1" x14ac:dyDescent="0.2">
      <c r="A208" s="12" t="s">
        <v>17</v>
      </c>
      <c r="B208" s="36"/>
      <c r="C208" s="36"/>
      <c r="D208" s="36"/>
      <c r="E208" s="36"/>
      <c r="F208" s="36"/>
      <c r="G208" s="36"/>
      <c r="H208" s="36"/>
      <c r="I208" s="36"/>
      <c r="J208" s="36"/>
      <c r="K208" s="36"/>
      <c r="L208" s="36"/>
      <c r="M208" s="36"/>
      <c r="N208" s="36"/>
      <c r="O208" s="36"/>
      <c r="P208" s="14">
        <f t="shared" si="28"/>
        <v>0</v>
      </c>
      <c r="R208" s="41" t="s">
        <v>4</v>
      </c>
    </row>
    <row r="209" spans="1:20" ht="17.100000000000001" customHeight="1" x14ac:dyDescent="0.2">
      <c r="A209" s="12" t="s">
        <v>6</v>
      </c>
      <c r="B209" s="36"/>
      <c r="C209" s="36"/>
      <c r="D209" s="36"/>
      <c r="E209" s="36"/>
      <c r="F209" s="36"/>
      <c r="G209" s="36"/>
      <c r="H209" s="36"/>
      <c r="I209" s="36"/>
      <c r="J209" s="36"/>
      <c r="K209" s="36"/>
      <c r="L209" s="36"/>
      <c r="M209" s="36"/>
      <c r="N209" s="36"/>
      <c r="O209" s="36"/>
      <c r="P209" s="14">
        <f t="shared" si="28"/>
        <v>0</v>
      </c>
      <c r="R209" s="42"/>
    </row>
    <row r="210" spans="1:20" ht="17.100000000000001" customHeight="1" x14ac:dyDescent="0.2">
      <c r="A210" s="12" t="s">
        <v>20</v>
      </c>
      <c r="B210" s="36"/>
      <c r="C210" s="36"/>
      <c r="D210" s="36"/>
      <c r="E210" s="36"/>
      <c r="F210" s="36"/>
      <c r="G210" s="36"/>
      <c r="H210" s="36"/>
      <c r="I210" s="36"/>
      <c r="J210" s="36"/>
      <c r="K210" s="36"/>
      <c r="L210" s="36"/>
      <c r="M210" s="36"/>
      <c r="N210" s="36"/>
      <c r="O210" s="36"/>
      <c r="P210" s="14">
        <f t="shared" si="28"/>
        <v>0</v>
      </c>
      <c r="R210" s="42"/>
    </row>
    <row r="211" spans="1:20" ht="17.100000000000001" customHeight="1" x14ac:dyDescent="0.2">
      <c r="A211" s="12" t="s">
        <v>40</v>
      </c>
      <c r="B211" s="36"/>
      <c r="C211" s="36"/>
      <c r="D211" s="36"/>
      <c r="E211" s="36"/>
      <c r="F211" s="36"/>
      <c r="G211" s="36"/>
      <c r="H211" s="36"/>
      <c r="I211" s="36"/>
      <c r="J211" s="36"/>
      <c r="K211" s="36"/>
      <c r="L211" s="36"/>
      <c r="M211" s="36"/>
      <c r="N211" s="36"/>
      <c r="O211" s="36"/>
      <c r="P211" s="14">
        <f t="shared" si="28"/>
        <v>0</v>
      </c>
      <c r="R211" s="42"/>
    </row>
    <row r="212" spans="1:20" ht="17.100000000000001" customHeight="1" x14ac:dyDescent="0.2">
      <c r="A212" s="12" t="s">
        <v>12</v>
      </c>
      <c r="B212" s="36"/>
      <c r="C212" s="36"/>
      <c r="D212" s="36"/>
      <c r="E212" s="36"/>
      <c r="F212" s="36"/>
      <c r="G212" s="36"/>
      <c r="H212" s="36"/>
      <c r="I212" s="36"/>
      <c r="J212" s="36"/>
      <c r="K212" s="36"/>
      <c r="L212" s="36"/>
      <c r="M212" s="36"/>
      <c r="N212" s="36"/>
      <c r="O212" s="36"/>
      <c r="P212" s="14">
        <f t="shared" si="28"/>
        <v>0</v>
      </c>
      <c r="Q212" s="18"/>
      <c r="R212" s="49">
        <f>$R$16</f>
        <v>0</v>
      </c>
      <c r="S212" s="18"/>
      <c r="T212" s="18"/>
    </row>
    <row r="213" spans="1:20" ht="17.100000000000001" customHeight="1" x14ac:dyDescent="0.2">
      <c r="A213" s="10" t="s">
        <v>1</v>
      </c>
      <c r="B213" s="14">
        <f>SUM(B201:B212)</f>
        <v>0</v>
      </c>
      <c r="C213" s="14">
        <f t="shared" ref="C213:O213" si="29">SUM(C201:C212)</f>
        <v>0</v>
      </c>
      <c r="D213" s="14">
        <f t="shared" si="29"/>
        <v>0</v>
      </c>
      <c r="E213" s="14">
        <f t="shared" si="29"/>
        <v>0</v>
      </c>
      <c r="F213" s="14">
        <f t="shared" si="29"/>
        <v>0</v>
      </c>
      <c r="G213" s="14">
        <f t="shared" si="29"/>
        <v>0</v>
      </c>
      <c r="H213" s="14">
        <f t="shared" si="29"/>
        <v>0</v>
      </c>
      <c r="I213" s="14">
        <f t="shared" si="29"/>
        <v>0</v>
      </c>
      <c r="J213" s="14">
        <f t="shared" si="29"/>
        <v>0</v>
      </c>
      <c r="K213" s="14">
        <f t="shared" si="29"/>
        <v>0</v>
      </c>
      <c r="L213" s="14">
        <f t="shared" si="29"/>
        <v>0</v>
      </c>
      <c r="M213" s="14">
        <f t="shared" si="29"/>
        <v>0</v>
      </c>
      <c r="N213" s="14">
        <f t="shared" si="29"/>
        <v>0</v>
      </c>
      <c r="O213" s="14">
        <f t="shared" si="29"/>
        <v>0</v>
      </c>
      <c r="P213" s="14">
        <f t="shared" si="28"/>
        <v>0</v>
      </c>
      <c r="R213" s="41" t="s">
        <v>3</v>
      </c>
    </row>
    <row r="214" spans="1:20" ht="17.100000000000001" customHeight="1" x14ac:dyDescent="0.2">
      <c r="A214" s="10"/>
      <c r="B214" s="19"/>
      <c r="C214" s="19"/>
      <c r="D214" s="19"/>
      <c r="E214" s="19"/>
      <c r="F214" s="19"/>
      <c r="G214" s="19"/>
      <c r="H214" s="19"/>
      <c r="I214" s="19"/>
      <c r="J214" s="19"/>
      <c r="K214" s="19"/>
      <c r="L214" s="19"/>
      <c r="M214" s="19"/>
      <c r="N214" s="19"/>
      <c r="O214" s="19"/>
      <c r="P214" s="19">
        <f>SUM(B213:O213)</f>
        <v>0</v>
      </c>
      <c r="Q214" t="s">
        <v>46</v>
      </c>
      <c r="R214" s="43" t="s">
        <v>13</v>
      </c>
    </row>
    <row r="215" spans="1:20" ht="17.100000000000001" customHeight="1" x14ac:dyDescent="0.25">
      <c r="B215" s="5" t="s">
        <v>50</v>
      </c>
      <c r="D215" s="7">
        <f>E199+1</f>
        <v>45964</v>
      </c>
      <c r="E215" s="7">
        <f>D215+13</f>
        <v>45977</v>
      </c>
      <c r="R215" s="44" t="s">
        <v>74</v>
      </c>
      <c r="S215" s="20" t="s">
        <v>19</v>
      </c>
      <c r="T215" s="20" t="s">
        <v>33</v>
      </c>
    </row>
    <row r="216" spans="1:20" ht="17.100000000000001" customHeight="1" x14ac:dyDescent="0.2">
      <c r="B216" s="21">
        <f>DAY(D215)</f>
        <v>3</v>
      </c>
      <c r="C216" s="21">
        <f>DAY(D215+1)</f>
        <v>4</v>
      </c>
      <c r="D216" s="21">
        <f>DAY(D215+2)</f>
        <v>5</v>
      </c>
      <c r="E216" s="21">
        <f>DAY(D215+3)</f>
        <v>6</v>
      </c>
      <c r="F216" s="21">
        <f>DAY(D215+4)</f>
        <v>7</v>
      </c>
      <c r="G216" s="21">
        <f>DAY(D215+5)</f>
        <v>8</v>
      </c>
      <c r="H216" s="21">
        <f>DAY(D215+6)</f>
        <v>9</v>
      </c>
      <c r="I216" s="21">
        <f>DAY(D215+7)</f>
        <v>10</v>
      </c>
      <c r="J216" s="21">
        <f>DAY(D215+8)</f>
        <v>11</v>
      </c>
      <c r="K216" s="21">
        <f>DAY(D215+9)</f>
        <v>12</v>
      </c>
      <c r="L216" s="21">
        <f>DAY(D215+10)</f>
        <v>13</v>
      </c>
      <c r="M216" s="21">
        <f>DAY(D215+11)</f>
        <v>14</v>
      </c>
      <c r="N216" s="21">
        <f>DAY(D215+12)</f>
        <v>15</v>
      </c>
      <c r="O216" s="21">
        <f>DAY(D215+13)</f>
        <v>16</v>
      </c>
      <c r="P216" s="21" t="s">
        <v>45</v>
      </c>
      <c r="R216" s="44" t="s">
        <v>2</v>
      </c>
      <c r="S216" s="20" t="s">
        <v>2</v>
      </c>
      <c r="T216" s="20" t="s">
        <v>87</v>
      </c>
    </row>
    <row r="217" spans="1:20" ht="17.100000000000001" customHeight="1" x14ac:dyDescent="0.2">
      <c r="A217" s="12" t="s">
        <v>18</v>
      </c>
      <c r="B217" s="36"/>
      <c r="C217" s="36"/>
      <c r="D217" s="36"/>
      <c r="E217" s="36"/>
      <c r="F217" s="36"/>
      <c r="G217" s="36"/>
      <c r="H217" s="36"/>
      <c r="I217" s="36"/>
      <c r="J217" s="36"/>
      <c r="K217" s="36"/>
      <c r="L217" s="36"/>
      <c r="M217" s="36"/>
      <c r="N217" s="36"/>
      <c r="O217" s="36"/>
      <c r="P217" s="14">
        <f>SUM(B217:O217)</f>
        <v>0</v>
      </c>
      <c r="R217" s="22">
        <f>+P201+P217</f>
        <v>0</v>
      </c>
      <c r="S217" s="22">
        <f t="shared" ref="S217:S229" si="30">+R217+S168</f>
        <v>0</v>
      </c>
      <c r="T217" s="13"/>
    </row>
    <row r="218" spans="1:20" ht="17.100000000000001" customHeight="1" x14ac:dyDescent="0.2">
      <c r="A218" s="12" t="str">
        <f t="shared" ref="A218:A228" si="31">+A202</f>
        <v>Vacation</v>
      </c>
      <c r="B218" s="36"/>
      <c r="C218" s="37" t="s">
        <v>13</v>
      </c>
      <c r="D218" s="36"/>
      <c r="E218" s="36"/>
      <c r="F218" s="36"/>
      <c r="G218" s="36"/>
      <c r="H218" s="36"/>
      <c r="I218" s="36"/>
      <c r="J218" s="36"/>
      <c r="K218" s="36"/>
      <c r="L218" s="36"/>
      <c r="M218" s="36"/>
      <c r="N218" s="36"/>
      <c r="O218" s="37" t="s">
        <v>13</v>
      </c>
      <c r="P218" s="14">
        <f t="shared" ref="P218:P228" si="32">SUM(B218:O218)</f>
        <v>0</v>
      </c>
      <c r="R218" s="22">
        <f t="shared" ref="R218:R229" si="33">+P202+P218</f>
        <v>0</v>
      </c>
      <c r="S218" s="22">
        <f t="shared" si="30"/>
        <v>0</v>
      </c>
      <c r="T218" s="15" t="s">
        <v>28</v>
      </c>
    </row>
    <row r="219" spans="1:20" ht="17.100000000000001" customHeight="1" x14ac:dyDescent="0.2">
      <c r="A219" s="12" t="str">
        <f t="shared" si="31"/>
        <v>Sick earned after 1997</v>
      </c>
      <c r="B219" s="36"/>
      <c r="C219" s="36"/>
      <c r="D219" s="36"/>
      <c r="E219" s="36"/>
      <c r="F219" s="36"/>
      <c r="G219" s="36"/>
      <c r="H219" s="36"/>
      <c r="I219" s="36"/>
      <c r="J219" s="36"/>
      <c r="K219" s="36"/>
      <c r="L219" s="36"/>
      <c r="M219" s="36"/>
      <c r="N219" s="36"/>
      <c r="O219" s="36"/>
      <c r="P219" s="14">
        <f t="shared" si="32"/>
        <v>0</v>
      </c>
      <c r="R219" s="22">
        <f t="shared" si="33"/>
        <v>0</v>
      </c>
      <c r="S219" s="22">
        <f t="shared" si="30"/>
        <v>0</v>
      </c>
      <c r="T219" s="15" t="s">
        <v>29</v>
      </c>
    </row>
    <row r="220" spans="1:20" ht="17.100000000000001" customHeight="1" x14ac:dyDescent="0.2">
      <c r="A220" s="12" t="str">
        <f t="shared" si="31"/>
        <v>Sick earned 1984 - 1997</v>
      </c>
      <c r="B220" s="36"/>
      <c r="C220" s="36"/>
      <c r="D220" s="36"/>
      <c r="E220" s="36"/>
      <c r="F220" s="36"/>
      <c r="G220" s="36"/>
      <c r="H220" s="36"/>
      <c r="I220" s="36"/>
      <c r="J220" s="36"/>
      <c r="K220" s="36"/>
      <c r="L220" s="36"/>
      <c r="M220" s="36"/>
      <c r="N220" s="36"/>
      <c r="O220" s="36"/>
      <c r="P220" s="14">
        <f t="shared" si="32"/>
        <v>0</v>
      </c>
      <c r="R220" s="22">
        <f t="shared" si="33"/>
        <v>0</v>
      </c>
      <c r="S220" s="22">
        <f t="shared" si="30"/>
        <v>0</v>
      </c>
      <c r="T220" s="15" t="s">
        <v>30</v>
      </c>
    </row>
    <row r="221" spans="1:20" ht="17.100000000000001" customHeight="1" x14ac:dyDescent="0.2">
      <c r="A221" s="12" t="str">
        <f t="shared" si="31"/>
        <v>Sick earned before 1984</v>
      </c>
      <c r="B221" s="36"/>
      <c r="C221" s="36"/>
      <c r="D221" s="36"/>
      <c r="E221" s="36"/>
      <c r="F221" s="36"/>
      <c r="G221" s="36"/>
      <c r="H221" s="36"/>
      <c r="I221" s="36"/>
      <c r="J221" s="36"/>
      <c r="K221" s="36"/>
      <c r="L221" s="36"/>
      <c r="M221" s="36"/>
      <c r="N221" s="36"/>
      <c r="O221" s="36"/>
      <c r="P221" s="14">
        <f t="shared" si="32"/>
        <v>0</v>
      </c>
      <c r="R221" s="22">
        <f t="shared" si="33"/>
        <v>0</v>
      </c>
      <c r="S221" s="22">
        <f t="shared" si="30"/>
        <v>0</v>
      </c>
      <c r="T221" s="15" t="s">
        <v>31</v>
      </c>
    </row>
    <row r="222" spans="1:20" ht="17.100000000000001" customHeight="1" x14ac:dyDescent="0.2">
      <c r="A222" s="12" t="str">
        <f t="shared" si="31"/>
        <v>Extended sick</v>
      </c>
      <c r="B222" s="36"/>
      <c r="C222" s="36"/>
      <c r="D222" s="36"/>
      <c r="E222" s="36"/>
      <c r="F222" s="36"/>
      <c r="G222" s="36"/>
      <c r="H222" s="36"/>
      <c r="I222" s="36"/>
      <c r="J222" s="36"/>
      <c r="K222" s="36"/>
      <c r="L222" s="36"/>
      <c r="M222" s="36"/>
      <c r="N222" s="36"/>
      <c r="O222" s="36"/>
      <c r="P222" s="14">
        <f t="shared" si="32"/>
        <v>0</v>
      </c>
      <c r="R222" s="22">
        <f t="shared" si="33"/>
        <v>0</v>
      </c>
      <c r="S222" s="22">
        <f t="shared" si="30"/>
        <v>0</v>
      </c>
      <c r="T222" s="15" t="s">
        <v>42</v>
      </c>
    </row>
    <row r="223" spans="1:20" ht="17.100000000000001" customHeight="1" x14ac:dyDescent="0.2">
      <c r="A223" s="12" t="str">
        <f t="shared" si="31"/>
        <v>Comp time used</v>
      </c>
      <c r="B223" s="36"/>
      <c r="C223" s="36"/>
      <c r="D223" s="36"/>
      <c r="E223" s="36"/>
      <c r="F223" s="36"/>
      <c r="G223" s="36"/>
      <c r="H223" s="36"/>
      <c r="I223" s="36"/>
      <c r="J223" s="36"/>
      <c r="K223" s="36"/>
      <c r="L223" s="36"/>
      <c r="M223" s="36"/>
      <c r="N223" s="36"/>
      <c r="O223" s="36"/>
      <c r="P223" s="14">
        <f t="shared" si="32"/>
        <v>0</v>
      </c>
      <c r="R223" s="22">
        <f t="shared" si="33"/>
        <v>0</v>
      </c>
      <c r="S223" s="22">
        <f t="shared" si="30"/>
        <v>0</v>
      </c>
      <c r="T223" s="15" t="s">
        <v>32</v>
      </c>
    </row>
    <row r="224" spans="1:20" ht="17.100000000000001" customHeight="1" x14ac:dyDescent="0.2">
      <c r="A224" s="12" t="str">
        <f t="shared" si="31"/>
        <v>Holiday/AdminClosure</v>
      </c>
      <c r="B224" s="36"/>
      <c r="C224" s="36"/>
      <c r="D224" s="36"/>
      <c r="E224" s="36"/>
      <c r="F224" s="36"/>
      <c r="G224" s="36"/>
      <c r="H224" s="36"/>
      <c r="I224" s="36"/>
      <c r="J224" s="36"/>
      <c r="K224" s="36"/>
      <c r="L224" s="36"/>
      <c r="M224" s="36"/>
      <c r="N224" s="36"/>
      <c r="O224" s="36"/>
      <c r="P224" s="14">
        <f t="shared" si="32"/>
        <v>0</v>
      </c>
      <c r="R224" s="22">
        <f t="shared" si="33"/>
        <v>0</v>
      </c>
      <c r="S224" s="22">
        <f t="shared" si="30"/>
        <v>0</v>
      </c>
      <c r="T224" s="13"/>
    </row>
    <row r="225" spans="1:22" ht="17.100000000000001" customHeight="1" x14ac:dyDescent="0.2">
      <c r="A225" s="12" t="str">
        <f t="shared" si="31"/>
        <v>Inclement Weather</v>
      </c>
      <c r="B225" s="36"/>
      <c r="C225" s="36"/>
      <c r="D225" s="36"/>
      <c r="E225" s="36"/>
      <c r="F225" s="36"/>
      <c r="G225" s="36"/>
      <c r="H225" s="36"/>
      <c r="I225" s="36"/>
      <c r="J225" s="36"/>
      <c r="K225" s="36"/>
      <c r="L225" s="36"/>
      <c r="M225" s="36"/>
      <c r="N225" s="36"/>
      <c r="O225" s="36"/>
      <c r="P225" s="14">
        <f t="shared" si="32"/>
        <v>0</v>
      </c>
      <c r="R225" s="22">
        <f t="shared" si="33"/>
        <v>0</v>
      </c>
      <c r="S225" s="22">
        <f t="shared" si="30"/>
        <v>0</v>
      </c>
      <c r="T225" s="13"/>
    </row>
    <row r="226" spans="1:22" ht="17.100000000000001" customHeight="1" x14ac:dyDescent="0.2">
      <c r="A226" s="12" t="str">
        <f t="shared" si="31"/>
        <v>Overtime worked</v>
      </c>
      <c r="B226" s="36"/>
      <c r="C226" s="36"/>
      <c r="D226" s="36"/>
      <c r="E226" s="36"/>
      <c r="F226" s="36"/>
      <c r="G226" s="36"/>
      <c r="H226" s="36"/>
      <c r="I226" s="36"/>
      <c r="J226" s="36"/>
      <c r="K226" s="36"/>
      <c r="L226" s="36"/>
      <c r="M226" s="36"/>
      <c r="N226" s="36"/>
      <c r="O226" s="36"/>
      <c r="P226" s="14">
        <f t="shared" si="32"/>
        <v>0</v>
      </c>
      <c r="R226" s="22">
        <f t="shared" si="33"/>
        <v>0</v>
      </c>
      <c r="S226" s="22">
        <f t="shared" si="30"/>
        <v>0</v>
      </c>
      <c r="T226" s="13"/>
    </row>
    <row r="227" spans="1:22" ht="17.100000000000001" customHeight="1" x14ac:dyDescent="0.2">
      <c r="A227" s="12" t="str">
        <f t="shared" si="31"/>
        <v>*Other absence with pay</v>
      </c>
      <c r="B227" s="36"/>
      <c r="C227" s="36"/>
      <c r="D227" s="36"/>
      <c r="E227" s="36"/>
      <c r="F227" s="36"/>
      <c r="G227" s="36"/>
      <c r="H227" s="36"/>
      <c r="I227" s="36"/>
      <c r="J227" s="36"/>
      <c r="K227" s="36"/>
      <c r="L227" s="36"/>
      <c r="M227" s="36"/>
      <c r="N227" s="36"/>
      <c r="O227" s="36"/>
      <c r="P227" s="14">
        <f t="shared" si="32"/>
        <v>0</v>
      </c>
      <c r="R227" s="22">
        <f t="shared" si="33"/>
        <v>0</v>
      </c>
      <c r="S227" s="22">
        <f t="shared" si="30"/>
        <v>0</v>
      </c>
      <c r="T227" s="15" t="s">
        <v>13</v>
      </c>
    </row>
    <row r="228" spans="1:22" ht="17.100000000000001" customHeight="1" x14ac:dyDescent="0.2">
      <c r="A228" s="12" t="str">
        <f t="shared" si="31"/>
        <v>Absence without pay</v>
      </c>
      <c r="B228" s="36"/>
      <c r="C228" s="36"/>
      <c r="D228" s="36"/>
      <c r="E228" s="36"/>
      <c r="F228" s="36"/>
      <c r="G228" s="36"/>
      <c r="H228" s="36"/>
      <c r="I228" s="36"/>
      <c r="J228" s="36"/>
      <c r="K228" s="36"/>
      <c r="L228" s="36"/>
      <c r="M228" s="36"/>
      <c r="N228" s="36"/>
      <c r="O228" s="36"/>
      <c r="P228" s="14">
        <f t="shared" si="32"/>
        <v>0</v>
      </c>
      <c r="R228" s="22">
        <f t="shared" si="33"/>
        <v>0</v>
      </c>
      <c r="S228" s="22">
        <f t="shared" si="30"/>
        <v>0</v>
      </c>
      <c r="T228" s="13"/>
    </row>
    <row r="229" spans="1:22" ht="17.100000000000001" customHeight="1" x14ac:dyDescent="0.2">
      <c r="A229" s="10" t="s">
        <v>1</v>
      </c>
      <c r="B229" s="14">
        <f t="shared" ref="B229:O229" si="34">SUM(B217:B228)</f>
        <v>0</v>
      </c>
      <c r="C229" s="14">
        <f t="shared" si="34"/>
        <v>0</v>
      </c>
      <c r="D229" s="14">
        <f t="shared" si="34"/>
        <v>0</v>
      </c>
      <c r="E229" s="14">
        <f t="shared" si="34"/>
        <v>0</v>
      </c>
      <c r="F229" s="14">
        <f t="shared" si="34"/>
        <v>0</v>
      </c>
      <c r="G229" s="14">
        <f t="shared" si="34"/>
        <v>0</v>
      </c>
      <c r="H229" s="14">
        <f t="shared" si="34"/>
        <v>0</v>
      </c>
      <c r="I229" s="14">
        <f t="shared" si="34"/>
        <v>0</v>
      </c>
      <c r="J229" s="14">
        <f t="shared" si="34"/>
        <v>0</v>
      </c>
      <c r="K229" s="14">
        <f t="shared" si="34"/>
        <v>0</v>
      </c>
      <c r="L229" s="14">
        <f t="shared" si="34"/>
        <v>0</v>
      </c>
      <c r="M229" s="14">
        <f t="shared" si="34"/>
        <v>0</v>
      </c>
      <c r="N229" s="14">
        <f t="shared" si="34"/>
        <v>0</v>
      </c>
      <c r="O229" s="14">
        <f t="shared" si="34"/>
        <v>0</v>
      </c>
      <c r="P229" s="14">
        <f>SUM(P217:P228)</f>
        <v>0</v>
      </c>
      <c r="R229" s="22">
        <f t="shared" si="33"/>
        <v>0</v>
      </c>
      <c r="S229" s="22">
        <f t="shared" si="30"/>
        <v>0</v>
      </c>
      <c r="T229" s="13"/>
    </row>
    <row r="230" spans="1:22" ht="17.100000000000001" customHeight="1" x14ac:dyDescent="0.2">
      <c r="L230" s="1" t="s">
        <v>21</v>
      </c>
      <c r="P230" s="19">
        <f>SUM(B229:O229)</f>
        <v>0</v>
      </c>
      <c r="Q230" t="s">
        <v>46</v>
      </c>
    </row>
    <row r="231" spans="1:22" ht="17.100000000000001" customHeight="1" x14ac:dyDescent="0.2">
      <c r="A231" s="23" t="s">
        <v>8</v>
      </c>
      <c r="B231" s="24"/>
      <c r="C231" s="25"/>
      <c r="D231" s="56"/>
      <c r="E231" s="56"/>
      <c r="F231" s="56"/>
      <c r="G231" s="56"/>
      <c r="H231" s="56"/>
      <c r="I231" s="56"/>
      <c r="J231" s="56"/>
      <c r="K231" s="57"/>
    </row>
    <row r="232" spans="1:22" ht="17.100000000000001" customHeight="1" x14ac:dyDescent="0.2">
      <c r="A232" s="58"/>
      <c r="B232" s="59"/>
      <c r="C232" s="59"/>
      <c r="D232" s="59"/>
      <c r="E232" s="59"/>
      <c r="F232" s="59"/>
      <c r="G232" s="59"/>
      <c r="H232" s="59"/>
      <c r="I232" s="59"/>
      <c r="J232" s="59"/>
      <c r="K232" s="60"/>
    </row>
    <row r="233" spans="1:22" ht="17.100000000000001" customHeight="1" x14ac:dyDescent="0.2">
      <c r="A233" s="58"/>
      <c r="B233" s="59"/>
      <c r="C233" s="59"/>
      <c r="D233" s="59"/>
      <c r="E233" s="59"/>
      <c r="F233" s="59"/>
      <c r="G233" s="59"/>
      <c r="H233" s="59"/>
      <c r="I233" s="59"/>
      <c r="J233" s="59"/>
      <c r="K233" s="60"/>
      <c r="L233" s="18"/>
      <c r="M233" s="18"/>
      <c r="N233" s="18"/>
      <c r="O233" s="18"/>
      <c r="P233" s="18"/>
      <c r="Q233" s="18"/>
      <c r="R233" s="45"/>
    </row>
    <row r="234" spans="1:22" ht="17.100000000000001" customHeight="1" x14ac:dyDescent="0.2">
      <c r="A234" s="26" t="s">
        <v>7</v>
      </c>
      <c r="B234" s="61"/>
      <c r="C234" s="61"/>
      <c r="D234" s="61"/>
      <c r="E234" s="61"/>
      <c r="F234" s="61"/>
      <c r="G234" s="61"/>
      <c r="H234" s="61"/>
      <c r="I234" s="61"/>
      <c r="J234" s="61"/>
      <c r="K234" s="62"/>
      <c r="N234" s="17" t="s">
        <v>9</v>
      </c>
      <c r="Q234" s="17" t="s">
        <v>16</v>
      </c>
    </row>
    <row r="235" spans="1:22" ht="17.100000000000001" customHeight="1" x14ac:dyDescent="0.2">
      <c r="A235" s="65"/>
      <c r="B235" s="61"/>
      <c r="C235" s="61"/>
      <c r="D235" s="61"/>
      <c r="E235" s="61"/>
      <c r="F235" s="61"/>
      <c r="G235" s="61"/>
      <c r="H235" s="61"/>
      <c r="I235" s="61"/>
      <c r="J235" s="61"/>
      <c r="K235" s="62"/>
    </row>
    <row r="236" spans="1:22" ht="17.100000000000001" customHeight="1" x14ac:dyDescent="0.2">
      <c r="A236" s="66"/>
      <c r="B236" s="63"/>
      <c r="C236" s="63"/>
      <c r="D236" s="63"/>
      <c r="E236" s="63"/>
      <c r="F236" s="63"/>
      <c r="G236" s="63"/>
      <c r="H236" s="63"/>
      <c r="I236" s="63"/>
      <c r="J236" s="63"/>
      <c r="K236" s="64"/>
      <c r="L236" s="18"/>
      <c r="M236" s="18"/>
      <c r="N236" s="27"/>
      <c r="O236" s="18"/>
      <c r="P236" s="18"/>
      <c r="Q236" s="18"/>
      <c r="R236" s="45"/>
    </row>
    <row r="237" spans="1:22" ht="20.100000000000001" customHeight="1" x14ac:dyDescent="0.2">
      <c r="A237" s="1" t="s">
        <v>76</v>
      </c>
      <c r="B237" s="28"/>
      <c r="C237" s="28"/>
      <c r="D237" s="28"/>
      <c r="E237" s="28"/>
      <c r="F237" s="28"/>
      <c r="G237" s="28"/>
      <c r="H237" s="28"/>
      <c r="I237" s="28"/>
      <c r="J237" s="28"/>
      <c r="K237" s="28"/>
      <c r="L237" s="28"/>
      <c r="M237" s="28"/>
      <c r="N237" s="17" t="s">
        <v>10</v>
      </c>
      <c r="O237" s="1"/>
      <c r="P237" s="1"/>
      <c r="Q237" s="1"/>
      <c r="R237" s="46" t="s">
        <v>16</v>
      </c>
      <c r="S237" s="28"/>
    </row>
    <row r="238" spans="1:22" ht="20.100000000000001" customHeight="1" x14ac:dyDescent="0.25">
      <c r="A238" s="29" t="s">
        <v>25</v>
      </c>
      <c r="B238" s="30"/>
      <c r="C238" s="28"/>
      <c r="D238" s="28"/>
      <c r="E238" s="28"/>
      <c r="F238" s="28"/>
      <c r="G238" s="28"/>
      <c r="H238" s="28"/>
      <c r="I238" s="28"/>
      <c r="J238" s="28"/>
      <c r="K238" s="28"/>
      <c r="L238" s="28"/>
      <c r="M238" s="28"/>
      <c r="N238" s="28"/>
      <c r="O238" s="28"/>
      <c r="P238" s="28"/>
      <c r="Q238" s="28"/>
      <c r="R238" s="47"/>
      <c r="S238" s="28"/>
    </row>
    <row r="239" spans="1:22" s="28" customFormat="1" ht="20.100000000000001" customHeight="1" x14ac:dyDescent="0.25">
      <c r="A239" s="31" t="s">
        <v>23</v>
      </c>
      <c r="R239" s="47"/>
      <c r="U239" s="32"/>
      <c r="V239" s="32"/>
    </row>
    <row r="240" spans="1:22" s="28" customFormat="1" ht="20.100000000000001" customHeight="1" x14ac:dyDescent="0.25">
      <c r="A240" s="31" t="s">
        <v>24</v>
      </c>
      <c r="R240" s="47"/>
      <c r="U240" s="32"/>
      <c r="V240" s="32"/>
    </row>
    <row r="241" spans="1:22" s="28" customFormat="1" ht="20.100000000000001" customHeight="1" x14ac:dyDescent="0.25">
      <c r="A241" s="31" t="s">
        <v>27</v>
      </c>
      <c r="R241" s="47"/>
      <c r="U241" s="32"/>
      <c r="V241" s="32"/>
    </row>
    <row r="242" spans="1:22" s="28" customFormat="1" ht="20.100000000000001" customHeight="1" x14ac:dyDescent="0.25">
      <c r="A242" s="31" t="s">
        <v>26</v>
      </c>
      <c r="R242" s="47"/>
      <c r="U242" s="32"/>
      <c r="V242" s="32"/>
    </row>
    <row r="243" spans="1:22" s="28" customFormat="1" ht="20.100000000000001" customHeight="1" x14ac:dyDescent="0.25">
      <c r="A243" s="31" t="s">
        <v>75</v>
      </c>
      <c r="I243" s="31"/>
      <c r="R243" s="47"/>
      <c r="U243" s="32"/>
      <c r="V243" s="32"/>
    </row>
    <row r="244" spans="1:22" s="34" customFormat="1" ht="11.25" x14ac:dyDescent="0.2">
      <c r="A244" s="33" t="s">
        <v>13</v>
      </c>
      <c r="R244" s="50"/>
      <c r="U244" s="35"/>
      <c r="V244" s="35"/>
    </row>
    <row r="245" spans="1:22" s="34" customFormat="1" ht="11.25" x14ac:dyDescent="0.2">
      <c r="R245" s="50"/>
      <c r="U245" s="35"/>
      <c r="V245" s="35"/>
    </row>
    <row r="246" spans="1:22" s="3" customFormat="1" ht="24.75" customHeight="1" x14ac:dyDescent="0.35">
      <c r="A246" s="3" t="s">
        <v>5</v>
      </c>
      <c r="G246" s="3" t="s">
        <v>73</v>
      </c>
      <c r="R246" s="38"/>
      <c r="S246" s="5"/>
      <c r="U246" s="6"/>
      <c r="V246" s="6"/>
    </row>
    <row r="247" spans="1:22" ht="17.100000000000001" customHeight="1" x14ac:dyDescent="0.35">
      <c r="A247" s="3"/>
      <c r="B247" s="3"/>
      <c r="C247" s="3"/>
      <c r="D247" s="3" t="s">
        <v>13</v>
      </c>
      <c r="E247" s="3"/>
      <c r="F247" s="3"/>
      <c r="G247" s="3"/>
      <c r="H247" s="3"/>
      <c r="I247" s="3"/>
      <c r="J247" s="3"/>
      <c r="K247" s="3"/>
      <c r="L247" s="3"/>
      <c r="M247" s="3"/>
      <c r="N247" s="3"/>
      <c r="O247" s="3"/>
      <c r="P247" s="3"/>
      <c r="Q247" s="4"/>
      <c r="R247" s="38"/>
    </row>
    <row r="248" spans="1:22" ht="17.100000000000001" customHeight="1" x14ac:dyDescent="0.35">
      <c r="A248" s="5"/>
      <c r="B248" s="5" t="s">
        <v>51</v>
      </c>
      <c r="C248" s="5"/>
      <c r="D248" s="7">
        <f>E215+1</f>
        <v>45978</v>
      </c>
      <c r="E248" s="7">
        <f>D248+13</f>
        <v>45991</v>
      </c>
      <c r="F248" s="5"/>
      <c r="G248" s="5"/>
      <c r="H248" s="5"/>
      <c r="I248" s="5"/>
      <c r="J248" s="5"/>
      <c r="K248" s="5"/>
      <c r="L248" s="5"/>
      <c r="M248" s="5"/>
      <c r="N248" s="5"/>
      <c r="O248" s="5"/>
      <c r="P248" s="3"/>
      <c r="Q248" s="4"/>
      <c r="R248" s="38"/>
    </row>
    <row r="249" spans="1:22" ht="17.100000000000001" customHeight="1" x14ac:dyDescent="0.25">
      <c r="B249" s="9">
        <f>DAY(D248)</f>
        <v>17</v>
      </c>
      <c r="C249" s="9">
        <f>DAY(D248+1)</f>
        <v>18</v>
      </c>
      <c r="D249" s="9">
        <f>DAY(D248+2)</f>
        <v>19</v>
      </c>
      <c r="E249" s="9">
        <f>DAY(D248+3)</f>
        <v>20</v>
      </c>
      <c r="F249" s="9">
        <f>DAY(D248+4)</f>
        <v>21</v>
      </c>
      <c r="G249" s="9">
        <f>DAY(D248+5)</f>
        <v>22</v>
      </c>
      <c r="H249" s="9">
        <f>DAY(D248+6)</f>
        <v>23</v>
      </c>
      <c r="I249" s="9">
        <f>DAY(D248+7)</f>
        <v>24</v>
      </c>
      <c r="J249" s="9">
        <f>DAY(D248+8)</f>
        <v>25</v>
      </c>
      <c r="K249" s="9">
        <f>DAY(D248+9)</f>
        <v>26</v>
      </c>
      <c r="L249" s="9">
        <f>DAY(D248+10)</f>
        <v>27</v>
      </c>
      <c r="M249" s="9">
        <f>DAY(D248+11)</f>
        <v>28</v>
      </c>
      <c r="N249" s="9">
        <f>DAY(D248+12)</f>
        <v>29</v>
      </c>
      <c r="O249" s="9">
        <f>DAY(D248+13)</f>
        <v>30</v>
      </c>
      <c r="P249" s="9" t="s">
        <v>45</v>
      </c>
      <c r="Q249" s="5" t="s">
        <v>35</v>
      </c>
      <c r="R249" s="38"/>
      <c r="S249" s="5" t="str">
        <f>+B248</f>
        <v>BW 25</v>
      </c>
      <c r="T249" s="5" t="str">
        <f>+B264</f>
        <v>BW 26</v>
      </c>
    </row>
    <row r="250" spans="1:22" ht="17.100000000000001" customHeight="1" x14ac:dyDescent="0.2">
      <c r="A250" s="12" t="s">
        <v>18</v>
      </c>
      <c r="B250" s="36"/>
      <c r="C250" s="36"/>
      <c r="D250" s="36"/>
      <c r="E250" s="36"/>
      <c r="F250" s="36"/>
      <c r="G250" s="36"/>
      <c r="H250" s="36"/>
      <c r="I250" s="36"/>
      <c r="J250" s="36"/>
      <c r="K250" s="36"/>
      <c r="L250" s="36"/>
      <c r="M250" s="36"/>
      <c r="N250" s="36"/>
      <c r="O250" s="36"/>
      <c r="P250" s="14">
        <f>SUM(B250:O250)</f>
        <v>0</v>
      </c>
      <c r="Q250" s="10"/>
      <c r="R250" s="39"/>
      <c r="S250" s="10"/>
    </row>
    <row r="251" spans="1:22" ht="17.100000000000001" customHeight="1" x14ac:dyDescent="0.2">
      <c r="A251" s="12" t="s">
        <v>0</v>
      </c>
      <c r="B251" s="36"/>
      <c r="C251" s="36"/>
      <c r="D251" s="36"/>
      <c r="E251" s="36"/>
      <c r="F251" s="36"/>
      <c r="G251" s="36"/>
      <c r="H251" s="36"/>
      <c r="I251" s="36"/>
      <c r="J251" s="36"/>
      <c r="K251" s="36"/>
      <c r="L251" s="36"/>
      <c r="M251" s="36"/>
      <c r="N251" s="36"/>
      <c r="O251" s="36"/>
      <c r="P251" s="14">
        <f t="shared" ref="P251:P262" si="35">SUM(B251:O251)</f>
        <v>0</v>
      </c>
    </row>
    <row r="252" spans="1:22" ht="17.100000000000001" customHeight="1" x14ac:dyDescent="0.25">
      <c r="A252" s="12" t="s">
        <v>41</v>
      </c>
      <c r="B252" s="36"/>
      <c r="C252" s="36"/>
      <c r="D252" s="36"/>
      <c r="E252" s="36"/>
      <c r="F252" s="36"/>
      <c r="G252" s="36"/>
      <c r="H252" s="36"/>
      <c r="I252" s="36"/>
      <c r="J252" s="36"/>
      <c r="K252" s="36"/>
      <c r="L252" s="36"/>
      <c r="M252" s="36"/>
      <c r="N252" s="36"/>
      <c r="O252" s="36"/>
      <c r="P252" s="14">
        <f t="shared" si="35"/>
        <v>0</v>
      </c>
      <c r="Q252" s="16"/>
      <c r="R252" s="48">
        <f>$R$7</f>
        <v>0</v>
      </c>
      <c r="S252" s="16"/>
      <c r="T252" s="18"/>
    </row>
    <row r="253" spans="1:22" ht="17.100000000000001" customHeight="1" x14ac:dyDescent="0.2">
      <c r="A253" s="12" t="s">
        <v>15</v>
      </c>
      <c r="B253" s="36"/>
      <c r="C253" s="36"/>
      <c r="D253" s="36"/>
      <c r="E253" s="36"/>
      <c r="F253" s="36"/>
      <c r="G253" s="36"/>
      <c r="H253" s="36"/>
      <c r="I253" s="36"/>
      <c r="J253" s="36"/>
      <c r="K253" s="36"/>
      <c r="L253" s="36"/>
      <c r="M253" s="36"/>
      <c r="N253" s="36"/>
      <c r="O253" s="36"/>
      <c r="P253" s="14">
        <f t="shared" si="35"/>
        <v>0</v>
      </c>
      <c r="R253" s="41" t="s">
        <v>22</v>
      </c>
    </row>
    <row r="254" spans="1:22" ht="17.100000000000001" customHeight="1" x14ac:dyDescent="0.2">
      <c r="A254" s="12" t="s">
        <v>14</v>
      </c>
      <c r="B254" s="36"/>
      <c r="C254" s="36"/>
      <c r="D254" s="36"/>
      <c r="E254" s="36"/>
      <c r="F254" s="36"/>
      <c r="G254" s="36"/>
      <c r="H254" s="36"/>
      <c r="I254" s="36"/>
      <c r="J254" s="36"/>
      <c r="K254" s="36"/>
      <c r="L254" s="36"/>
      <c r="M254" s="36"/>
      <c r="N254" s="36"/>
      <c r="O254" s="36"/>
      <c r="P254" s="14">
        <f t="shared" si="35"/>
        <v>0</v>
      </c>
      <c r="R254" s="42"/>
    </row>
    <row r="255" spans="1:22" ht="17.100000000000001" customHeight="1" x14ac:dyDescent="0.2">
      <c r="A255" s="12" t="s">
        <v>37</v>
      </c>
      <c r="B255" s="36"/>
      <c r="C255" s="36"/>
      <c r="D255" s="36"/>
      <c r="E255" s="36"/>
      <c r="F255" s="36"/>
      <c r="G255" s="36"/>
      <c r="H255" s="36"/>
      <c r="I255" s="36"/>
      <c r="J255" s="36"/>
      <c r="K255" s="36"/>
      <c r="L255" s="36"/>
      <c r="M255" s="36"/>
      <c r="N255" s="36"/>
      <c r="O255" s="36"/>
      <c r="P255" s="14">
        <f t="shared" si="35"/>
        <v>0</v>
      </c>
      <c r="R255" s="42"/>
    </row>
    <row r="256" spans="1:22" ht="17.100000000000001" customHeight="1" x14ac:dyDescent="0.2">
      <c r="A256" s="12" t="s">
        <v>11</v>
      </c>
      <c r="B256" s="36"/>
      <c r="C256" s="36"/>
      <c r="D256" s="36"/>
      <c r="E256" s="36"/>
      <c r="F256" s="36"/>
      <c r="G256" s="36"/>
      <c r="H256" s="36"/>
      <c r="I256" s="36"/>
      <c r="J256" s="36"/>
      <c r="K256" s="36"/>
      <c r="L256" s="36"/>
      <c r="M256" s="36"/>
      <c r="N256" s="36"/>
      <c r="O256" s="36"/>
      <c r="P256" s="14">
        <f t="shared" si="35"/>
        <v>0</v>
      </c>
      <c r="Q256" s="18"/>
      <c r="R256" s="49">
        <f>$R$11</f>
        <v>0</v>
      </c>
      <c r="S256" s="18"/>
      <c r="T256" s="18"/>
    </row>
    <row r="257" spans="1:20" ht="17.100000000000001" customHeight="1" x14ac:dyDescent="0.2">
      <c r="A257" s="12" t="s">
        <v>17</v>
      </c>
      <c r="B257" s="36"/>
      <c r="C257" s="36"/>
      <c r="D257" s="36"/>
      <c r="E257" s="36"/>
      <c r="F257" s="36"/>
      <c r="G257" s="36"/>
      <c r="H257" s="36"/>
      <c r="I257" s="36"/>
      <c r="J257" s="36"/>
      <c r="K257" s="36"/>
      <c r="L257" s="36"/>
      <c r="M257" s="36"/>
      <c r="N257" s="36"/>
      <c r="O257" s="36"/>
      <c r="P257" s="14">
        <f t="shared" si="35"/>
        <v>0</v>
      </c>
      <c r="R257" s="41" t="s">
        <v>4</v>
      </c>
    </row>
    <row r="258" spans="1:20" ht="17.100000000000001" customHeight="1" x14ac:dyDescent="0.2">
      <c r="A258" s="12" t="s">
        <v>6</v>
      </c>
      <c r="B258" s="36"/>
      <c r="C258" s="36"/>
      <c r="D258" s="36"/>
      <c r="E258" s="36"/>
      <c r="F258" s="36"/>
      <c r="G258" s="36"/>
      <c r="H258" s="36"/>
      <c r="I258" s="36"/>
      <c r="J258" s="36"/>
      <c r="K258" s="36"/>
      <c r="L258" s="36"/>
      <c r="M258" s="36"/>
      <c r="N258" s="36"/>
      <c r="O258" s="36"/>
      <c r="P258" s="14">
        <f t="shared" si="35"/>
        <v>0</v>
      </c>
      <c r="R258" s="42"/>
    </row>
    <row r="259" spans="1:20" ht="17.100000000000001" customHeight="1" x14ac:dyDescent="0.2">
      <c r="A259" s="12" t="s">
        <v>20</v>
      </c>
      <c r="B259" s="36"/>
      <c r="C259" s="36"/>
      <c r="D259" s="36"/>
      <c r="E259" s="36"/>
      <c r="F259" s="36"/>
      <c r="G259" s="36"/>
      <c r="H259" s="36"/>
      <c r="I259" s="36"/>
      <c r="J259" s="36"/>
      <c r="K259" s="36"/>
      <c r="L259" s="36"/>
      <c r="M259" s="36"/>
      <c r="N259" s="36"/>
      <c r="O259" s="36"/>
      <c r="P259" s="14">
        <f t="shared" si="35"/>
        <v>0</v>
      </c>
      <c r="R259" s="42"/>
    </row>
    <row r="260" spans="1:20" ht="17.100000000000001" customHeight="1" x14ac:dyDescent="0.2">
      <c r="A260" s="12" t="s">
        <v>40</v>
      </c>
      <c r="B260" s="36"/>
      <c r="C260" s="36"/>
      <c r="D260" s="36"/>
      <c r="E260" s="36"/>
      <c r="F260" s="36"/>
      <c r="G260" s="36"/>
      <c r="H260" s="36"/>
      <c r="I260" s="36"/>
      <c r="J260" s="36"/>
      <c r="K260" s="36"/>
      <c r="L260" s="36"/>
      <c r="M260" s="36"/>
      <c r="N260" s="36"/>
      <c r="O260" s="36"/>
      <c r="P260" s="14">
        <f t="shared" si="35"/>
        <v>0</v>
      </c>
      <c r="R260" s="42"/>
    </row>
    <row r="261" spans="1:20" ht="17.100000000000001" customHeight="1" x14ac:dyDescent="0.2">
      <c r="A261" s="12" t="s">
        <v>12</v>
      </c>
      <c r="B261" s="36"/>
      <c r="C261" s="36"/>
      <c r="D261" s="36"/>
      <c r="E261" s="36"/>
      <c r="F261" s="36"/>
      <c r="G261" s="36"/>
      <c r="H261" s="36"/>
      <c r="I261" s="36"/>
      <c r="J261" s="36"/>
      <c r="K261" s="36"/>
      <c r="L261" s="36"/>
      <c r="M261" s="36"/>
      <c r="N261" s="36"/>
      <c r="O261" s="36"/>
      <c r="P261" s="14">
        <f t="shared" si="35"/>
        <v>0</v>
      </c>
      <c r="Q261" s="18"/>
      <c r="R261" s="49">
        <f>$R$16</f>
        <v>0</v>
      </c>
      <c r="S261" s="18"/>
      <c r="T261" s="18"/>
    </row>
    <row r="262" spans="1:20" ht="17.100000000000001" customHeight="1" x14ac:dyDescent="0.2">
      <c r="A262" s="10" t="s">
        <v>1</v>
      </c>
      <c r="B262" s="14">
        <f>SUM(B250:B261)</f>
        <v>0</v>
      </c>
      <c r="C262" s="14">
        <f t="shared" ref="C262:O262" si="36">SUM(C250:C261)</f>
        <v>0</v>
      </c>
      <c r="D262" s="14">
        <f t="shared" si="36"/>
        <v>0</v>
      </c>
      <c r="E262" s="14">
        <f t="shared" si="36"/>
        <v>0</v>
      </c>
      <c r="F262" s="14">
        <f t="shared" si="36"/>
        <v>0</v>
      </c>
      <c r="G262" s="14">
        <f t="shared" si="36"/>
        <v>0</v>
      </c>
      <c r="H262" s="14">
        <f t="shared" si="36"/>
        <v>0</v>
      </c>
      <c r="I262" s="14">
        <f t="shared" si="36"/>
        <v>0</v>
      </c>
      <c r="J262" s="14">
        <f t="shared" si="36"/>
        <v>0</v>
      </c>
      <c r="K262" s="14">
        <f t="shared" si="36"/>
        <v>0</v>
      </c>
      <c r="L262" s="14">
        <f t="shared" si="36"/>
        <v>0</v>
      </c>
      <c r="M262" s="14">
        <f t="shared" si="36"/>
        <v>0</v>
      </c>
      <c r="N262" s="14">
        <f t="shared" si="36"/>
        <v>0</v>
      </c>
      <c r="O262" s="14">
        <f t="shared" si="36"/>
        <v>0</v>
      </c>
      <c r="P262" s="14">
        <f t="shared" si="35"/>
        <v>0</v>
      </c>
      <c r="R262" s="41" t="s">
        <v>3</v>
      </c>
    </row>
    <row r="263" spans="1:20" ht="17.100000000000001" customHeight="1" x14ac:dyDescent="0.2">
      <c r="A263" s="10"/>
      <c r="B263" s="19"/>
      <c r="C263" s="19"/>
      <c r="D263" s="19"/>
      <c r="E263" s="19"/>
      <c r="F263" s="19"/>
      <c r="G263" s="19"/>
      <c r="H263" s="19"/>
      <c r="I263" s="19"/>
      <c r="J263" s="19"/>
      <c r="K263" s="19"/>
      <c r="L263" s="19"/>
      <c r="M263" s="19"/>
      <c r="N263" s="19"/>
      <c r="O263" s="19"/>
      <c r="P263" s="19">
        <f>SUM(B262:O262)</f>
        <v>0</v>
      </c>
      <c r="Q263" t="s">
        <v>46</v>
      </c>
      <c r="R263" s="43" t="s">
        <v>13</v>
      </c>
    </row>
    <row r="264" spans="1:20" ht="17.100000000000001" customHeight="1" x14ac:dyDescent="0.25">
      <c r="B264" s="5" t="s">
        <v>52</v>
      </c>
      <c r="D264" s="7">
        <f>E248+1</f>
        <v>45992</v>
      </c>
      <c r="E264" s="7">
        <f>D264+13</f>
        <v>46005</v>
      </c>
      <c r="R264" s="44" t="s">
        <v>74</v>
      </c>
      <c r="S264" s="20" t="s">
        <v>19</v>
      </c>
      <c r="T264" s="20" t="s">
        <v>33</v>
      </c>
    </row>
    <row r="265" spans="1:20" ht="17.100000000000001" customHeight="1" x14ac:dyDescent="0.2">
      <c r="B265" s="21">
        <f>DAY(D264)</f>
        <v>1</v>
      </c>
      <c r="C265" s="21">
        <f>DAY(D264+1)</f>
        <v>2</v>
      </c>
      <c r="D265" s="21">
        <f>DAY(D264+2)</f>
        <v>3</v>
      </c>
      <c r="E265" s="21">
        <f>DAY(D264+3)</f>
        <v>4</v>
      </c>
      <c r="F265" s="21">
        <f>DAY(D264+4)</f>
        <v>5</v>
      </c>
      <c r="G265" s="21">
        <f>DAY(D264+5)</f>
        <v>6</v>
      </c>
      <c r="H265" s="21">
        <f>DAY(D264+6)</f>
        <v>7</v>
      </c>
      <c r="I265" s="21">
        <f>DAY(D264+7)</f>
        <v>8</v>
      </c>
      <c r="J265" s="21">
        <f>DAY(D264+8)</f>
        <v>9</v>
      </c>
      <c r="K265" s="21">
        <f>DAY(D264+9)</f>
        <v>10</v>
      </c>
      <c r="L265" s="21">
        <f>DAY(D264+10)</f>
        <v>11</v>
      </c>
      <c r="M265" s="21">
        <f>DAY(D264+11)</f>
        <v>12</v>
      </c>
      <c r="N265" s="21">
        <f>DAY(D264+12)</f>
        <v>13</v>
      </c>
      <c r="O265" s="21">
        <f>DAY(D264+13)</f>
        <v>14</v>
      </c>
      <c r="P265" s="21" t="s">
        <v>45</v>
      </c>
      <c r="R265" s="44" t="s">
        <v>2</v>
      </c>
      <c r="S265" s="20" t="s">
        <v>2</v>
      </c>
      <c r="T265" s="20" t="s">
        <v>87</v>
      </c>
    </row>
    <row r="266" spans="1:20" ht="17.100000000000001" customHeight="1" x14ac:dyDescent="0.2">
      <c r="A266" s="12" t="s">
        <v>18</v>
      </c>
      <c r="B266" s="36"/>
      <c r="C266" s="36"/>
      <c r="D266" s="36"/>
      <c r="E266" s="36"/>
      <c r="F266" s="36"/>
      <c r="G266" s="36"/>
      <c r="H266" s="36"/>
      <c r="I266" s="36"/>
      <c r="J266" s="36"/>
      <c r="K266" s="36"/>
      <c r="L266" s="36"/>
      <c r="M266" s="36"/>
      <c r="N266" s="36"/>
      <c r="O266" s="36"/>
      <c r="P266" s="14">
        <f>SUM(B266:O266)</f>
        <v>0</v>
      </c>
      <c r="R266" s="22">
        <f>+P250+P266</f>
        <v>0</v>
      </c>
      <c r="S266" s="22">
        <f t="shared" ref="S266:S278" si="37">+R266+S217</f>
        <v>0</v>
      </c>
      <c r="T266" s="13"/>
    </row>
    <row r="267" spans="1:20" ht="17.100000000000001" customHeight="1" x14ac:dyDescent="0.2">
      <c r="A267" s="12" t="str">
        <f t="shared" ref="A267:A277" si="38">+A251</f>
        <v>Vacation</v>
      </c>
      <c r="B267" s="36"/>
      <c r="C267" s="36"/>
      <c r="D267" s="36"/>
      <c r="E267" s="36"/>
      <c r="F267" s="36"/>
      <c r="G267" s="36"/>
      <c r="H267" s="36"/>
      <c r="I267" s="36"/>
      <c r="J267" s="36"/>
      <c r="K267" s="36"/>
      <c r="L267" s="36"/>
      <c r="M267" s="36"/>
      <c r="N267" s="36"/>
      <c r="O267" s="36"/>
      <c r="P267" s="14">
        <f t="shared" ref="P267:P277" si="39">SUM(B267:O267)</f>
        <v>0</v>
      </c>
      <c r="R267" s="22">
        <f t="shared" ref="R267:R278" si="40">+P251+P267</f>
        <v>0</v>
      </c>
      <c r="S267" s="22">
        <f t="shared" si="37"/>
        <v>0</v>
      </c>
      <c r="T267" s="15" t="s">
        <v>28</v>
      </c>
    </row>
    <row r="268" spans="1:20" ht="17.100000000000001" customHeight="1" x14ac:dyDescent="0.2">
      <c r="A268" s="12" t="str">
        <f t="shared" si="38"/>
        <v>Sick earned after 1997</v>
      </c>
      <c r="B268" s="36"/>
      <c r="C268" s="36"/>
      <c r="D268" s="36"/>
      <c r="E268" s="36"/>
      <c r="F268" s="36"/>
      <c r="G268" s="36"/>
      <c r="H268" s="36"/>
      <c r="I268" s="36"/>
      <c r="J268" s="36"/>
      <c r="K268" s="36"/>
      <c r="L268" s="36"/>
      <c r="M268" s="36"/>
      <c r="N268" s="36"/>
      <c r="O268" s="36"/>
      <c r="P268" s="14">
        <f t="shared" si="39"/>
        <v>0</v>
      </c>
      <c r="R268" s="22">
        <f t="shared" si="40"/>
        <v>0</v>
      </c>
      <c r="S268" s="22">
        <f t="shared" si="37"/>
        <v>0</v>
      </c>
      <c r="T268" s="15" t="s">
        <v>29</v>
      </c>
    </row>
    <row r="269" spans="1:20" ht="17.100000000000001" customHeight="1" x14ac:dyDescent="0.2">
      <c r="A269" s="12" t="str">
        <f t="shared" si="38"/>
        <v>Sick earned 1984 - 1997</v>
      </c>
      <c r="B269" s="36"/>
      <c r="C269" s="36"/>
      <c r="D269" s="36"/>
      <c r="E269" s="36"/>
      <c r="F269" s="36"/>
      <c r="G269" s="36"/>
      <c r="H269" s="36"/>
      <c r="I269" s="36"/>
      <c r="J269" s="36"/>
      <c r="K269" s="36"/>
      <c r="L269" s="36"/>
      <c r="M269" s="36"/>
      <c r="N269" s="36"/>
      <c r="O269" s="36"/>
      <c r="P269" s="14">
        <f t="shared" si="39"/>
        <v>0</v>
      </c>
      <c r="R269" s="22">
        <f t="shared" si="40"/>
        <v>0</v>
      </c>
      <c r="S269" s="22">
        <f t="shared" si="37"/>
        <v>0</v>
      </c>
      <c r="T269" s="15" t="s">
        <v>30</v>
      </c>
    </row>
    <row r="270" spans="1:20" ht="17.100000000000001" customHeight="1" x14ac:dyDescent="0.2">
      <c r="A270" s="12" t="str">
        <f t="shared" si="38"/>
        <v>Sick earned before 1984</v>
      </c>
      <c r="B270" s="36"/>
      <c r="C270" s="36"/>
      <c r="D270" s="36"/>
      <c r="E270" s="36"/>
      <c r="F270" s="36"/>
      <c r="G270" s="36"/>
      <c r="H270" s="36"/>
      <c r="I270" s="36"/>
      <c r="J270" s="36"/>
      <c r="K270" s="36"/>
      <c r="L270" s="36"/>
      <c r="M270" s="36"/>
      <c r="N270" s="36"/>
      <c r="O270" s="36"/>
      <c r="P270" s="14">
        <f t="shared" si="39"/>
        <v>0</v>
      </c>
      <c r="R270" s="22">
        <f t="shared" si="40"/>
        <v>0</v>
      </c>
      <c r="S270" s="22">
        <f t="shared" si="37"/>
        <v>0</v>
      </c>
      <c r="T270" s="15" t="s">
        <v>31</v>
      </c>
    </row>
    <row r="271" spans="1:20" ht="17.100000000000001" customHeight="1" x14ac:dyDescent="0.2">
      <c r="A271" s="12" t="str">
        <f t="shared" si="38"/>
        <v>Extended sick</v>
      </c>
      <c r="B271" s="36"/>
      <c r="C271" s="36"/>
      <c r="D271" s="36"/>
      <c r="E271" s="36"/>
      <c r="F271" s="36"/>
      <c r="G271" s="36"/>
      <c r="H271" s="36"/>
      <c r="I271" s="36"/>
      <c r="J271" s="36"/>
      <c r="K271" s="36"/>
      <c r="L271" s="36"/>
      <c r="M271" s="36"/>
      <c r="N271" s="36"/>
      <c r="O271" s="36"/>
      <c r="P271" s="14">
        <f t="shared" si="39"/>
        <v>0</v>
      </c>
      <c r="R271" s="22">
        <f t="shared" si="40"/>
        <v>0</v>
      </c>
      <c r="S271" s="22">
        <f t="shared" si="37"/>
        <v>0</v>
      </c>
      <c r="T271" s="15" t="s">
        <v>42</v>
      </c>
    </row>
    <row r="272" spans="1:20" ht="17.100000000000001" customHeight="1" x14ac:dyDescent="0.2">
      <c r="A272" s="12" t="str">
        <f t="shared" si="38"/>
        <v>Comp time used</v>
      </c>
      <c r="B272" s="36"/>
      <c r="C272" s="36"/>
      <c r="D272" s="36"/>
      <c r="E272" s="36"/>
      <c r="F272" s="36"/>
      <c r="G272" s="36"/>
      <c r="H272" s="36"/>
      <c r="I272" s="36"/>
      <c r="J272" s="36"/>
      <c r="K272" s="36"/>
      <c r="L272" s="36"/>
      <c r="M272" s="36"/>
      <c r="N272" s="36"/>
      <c r="O272" s="36"/>
      <c r="P272" s="14">
        <f t="shared" si="39"/>
        <v>0</v>
      </c>
      <c r="R272" s="22">
        <f t="shared" si="40"/>
        <v>0</v>
      </c>
      <c r="S272" s="22">
        <f t="shared" si="37"/>
        <v>0</v>
      </c>
      <c r="T272" s="15" t="s">
        <v>32</v>
      </c>
    </row>
    <row r="273" spans="1:20" ht="17.100000000000001" customHeight="1" x14ac:dyDescent="0.2">
      <c r="A273" s="12" t="str">
        <f t="shared" si="38"/>
        <v>Holiday/AdminClosure</v>
      </c>
      <c r="B273" s="36"/>
      <c r="C273" s="36"/>
      <c r="D273" s="36"/>
      <c r="E273" s="36"/>
      <c r="F273" s="36"/>
      <c r="G273" s="36"/>
      <c r="H273" s="36"/>
      <c r="I273" s="36"/>
      <c r="J273" s="36"/>
      <c r="K273" s="36"/>
      <c r="L273" s="36"/>
      <c r="M273" s="36"/>
      <c r="N273" s="36"/>
      <c r="O273" s="36"/>
      <c r="P273" s="14">
        <f t="shared" si="39"/>
        <v>0</v>
      </c>
      <c r="R273" s="22">
        <f t="shared" si="40"/>
        <v>0</v>
      </c>
      <c r="S273" s="22">
        <f t="shared" si="37"/>
        <v>0</v>
      </c>
      <c r="T273" s="13"/>
    </row>
    <row r="274" spans="1:20" ht="17.100000000000001" customHeight="1" x14ac:dyDescent="0.2">
      <c r="A274" s="12" t="str">
        <f t="shared" si="38"/>
        <v>Inclement Weather</v>
      </c>
      <c r="B274" s="36"/>
      <c r="C274" s="36"/>
      <c r="D274" s="36"/>
      <c r="E274" s="36"/>
      <c r="F274" s="36"/>
      <c r="G274" s="36"/>
      <c r="H274" s="36"/>
      <c r="I274" s="36"/>
      <c r="J274" s="36"/>
      <c r="K274" s="36"/>
      <c r="L274" s="36"/>
      <c r="M274" s="36"/>
      <c r="N274" s="36"/>
      <c r="O274" s="36"/>
      <c r="P274" s="14">
        <f t="shared" si="39"/>
        <v>0</v>
      </c>
      <c r="R274" s="22">
        <f t="shared" si="40"/>
        <v>0</v>
      </c>
      <c r="S274" s="22">
        <f t="shared" si="37"/>
        <v>0</v>
      </c>
      <c r="T274" s="13"/>
    </row>
    <row r="275" spans="1:20" ht="17.100000000000001" customHeight="1" x14ac:dyDescent="0.2">
      <c r="A275" s="12" t="str">
        <f t="shared" si="38"/>
        <v>Overtime worked</v>
      </c>
      <c r="B275" s="36"/>
      <c r="C275" s="36"/>
      <c r="D275" s="36"/>
      <c r="E275" s="36"/>
      <c r="F275" s="36"/>
      <c r="G275" s="36"/>
      <c r="H275" s="36"/>
      <c r="I275" s="36"/>
      <c r="J275" s="36"/>
      <c r="K275" s="36"/>
      <c r="L275" s="36"/>
      <c r="M275" s="36"/>
      <c r="N275" s="36"/>
      <c r="O275" s="36"/>
      <c r="P275" s="14">
        <f t="shared" si="39"/>
        <v>0</v>
      </c>
      <c r="R275" s="22">
        <f t="shared" si="40"/>
        <v>0</v>
      </c>
      <c r="S275" s="22">
        <f t="shared" si="37"/>
        <v>0</v>
      </c>
      <c r="T275" s="13"/>
    </row>
    <row r="276" spans="1:20" ht="17.100000000000001" customHeight="1" x14ac:dyDescent="0.2">
      <c r="A276" s="12" t="str">
        <f t="shared" si="38"/>
        <v>*Other absence with pay</v>
      </c>
      <c r="B276" s="36"/>
      <c r="C276" s="36"/>
      <c r="D276" s="36"/>
      <c r="E276" s="36"/>
      <c r="F276" s="36"/>
      <c r="G276" s="36"/>
      <c r="H276" s="36"/>
      <c r="I276" s="36"/>
      <c r="J276" s="36"/>
      <c r="K276" s="36"/>
      <c r="L276" s="36"/>
      <c r="M276" s="36"/>
      <c r="N276" s="36"/>
      <c r="O276" s="36"/>
      <c r="P276" s="14">
        <f t="shared" si="39"/>
        <v>0</v>
      </c>
      <c r="R276" s="22">
        <f t="shared" si="40"/>
        <v>0</v>
      </c>
      <c r="S276" s="22">
        <f t="shared" si="37"/>
        <v>0</v>
      </c>
      <c r="T276" s="15" t="s">
        <v>13</v>
      </c>
    </row>
    <row r="277" spans="1:20" ht="17.100000000000001" customHeight="1" x14ac:dyDescent="0.2">
      <c r="A277" s="12" t="str">
        <f t="shared" si="38"/>
        <v>Absence without pay</v>
      </c>
      <c r="B277" s="36"/>
      <c r="C277" s="36"/>
      <c r="D277" s="36"/>
      <c r="E277" s="36"/>
      <c r="F277" s="36"/>
      <c r="G277" s="36"/>
      <c r="H277" s="36"/>
      <c r="I277" s="36"/>
      <c r="J277" s="36"/>
      <c r="K277" s="36"/>
      <c r="L277" s="36"/>
      <c r="M277" s="36"/>
      <c r="N277" s="36"/>
      <c r="O277" s="36"/>
      <c r="P277" s="14">
        <f t="shared" si="39"/>
        <v>0</v>
      </c>
      <c r="R277" s="22">
        <f t="shared" si="40"/>
        <v>0</v>
      </c>
      <c r="S277" s="22">
        <f t="shared" si="37"/>
        <v>0</v>
      </c>
      <c r="T277" s="13"/>
    </row>
    <row r="278" spans="1:20" ht="17.100000000000001" customHeight="1" x14ac:dyDescent="0.2">
      <c r="A278" s="10" t="s">
        <v>1</v>
      </c>
      <c r="B278" s="14">
        <f t="shared" ref="B278:O278" si="41">SUM(B266:B277)</f>
        <v>0</v>
      </c>
      <c r="C278" s="14">
        <f t="shared" si="41"/>
        <v>0</v>
      </c>
      <c r="D278" s="14">
        <f t="shared" si="41"/>
        <v>0</v>
      </c>
      <c r="E278" s="14">
        <f t="shared" si="41"/>
        <v>0</v>
      </c>
      <c r="F278" s="14">
        <f t="shared" si="41"/>
        <v>0</v>
      </c>
      <c r="G278" s="14">
        <f t="shared" si="41"/>
        <v>0</v>
      </c>
      <c r="H278" s="14">
        <f t="shared" si="41"/>
        <v>0</v>
      </c>
      <c r="I278" s="14">
        <f t="shared" si="41"/>
        <v>0</v>
      </c>
      <c r="J278" s="14">
        <f t="shared" si="41"/>
        <v>0</v>
      </c>
      <c r="K278" s="14">
        <f t="shared" si="41"/>
        <v>0</v>
      </c>
      <c r="L278" s="14">
        <f t="shared" si="41"/>
        <v>0</v>
      </c>
      <c r="M278" s="14">
        <f t="shared" si="41"/>
        <v>0</v>
      </c>
      <c r="N278" s="14">
        <f t="shared" si="41"/>
        <v>0</v>
      </c>
      <c r="O278" s="14">
        <f t="shared" si="41"/>
        <v>0</v>
      </c>
      <c r="P278" s="14">
        <f>SUM(P266:P277)</f>
        <v>0</v>
      </c>
      <c r="R278" s="22">
        <f t="shared" si="40"/>
        <v>0</v>
      </c>
      <c r="S278" s="22">
        <f t="shared" si="37"/>
        <v>0</v>
      </c>
      <c r="T278" s="13"/>
    </row>
    <row r="279" spans="1:20" ht="17.100000000000001" customHeight="1" x14ac:dyDescent="0.2">
      <c r="L279" s="1" t="s">
        <v>21</v>
      </c>
      <c r="P279" s="19">
        <f>SUM(B278:O278)</f>
        <v>0</v>
      </c>
      <c r="Q279" t="s">
        <v>46</v>
      </c>
    </row>
    <row r="280" spans="1:20" ht="17.100000000000001" customHeight="1" x14ac:dyDescent="0.2">
      <c r="A280" s="23" t="s">
        <v>8</v>
      </c>
      <c r="B280" s="24"/>
      <c r="C280" s="25"/>
      <c r="D280" s="56"/>
      <c r="E280" s="56"/>
      <c r="F280" s="56"/>
      <c r="G280" s="56"/>
      <c r="H280" s="56"/>
      <c r="I280" s="56"/>
      <c r="J280" s="56"/>
      <c r="K280" s="57"/>
    </row>
    <row r="281" spans="1:20" ht="17.100000000000001" customHeight="1" x14ac:dyDescent="0.2">
      <c r="A281" s="58"/>
      <c r="B281" s="59"/>
      <c r="C281" s="59"/>
      <c r="D281" s="59"/>
      <c r="E281" s="59"/>
      <c r="F281" s="59"/>
      <c r="G281" s="59"/>
      <c r="H281" s="59"/>
      <c r="I281" s="59"/>
      <c r="J281" s="59"/>
      <c r="K281" s="60"/>
    </row>
    <row r="282" spans="1:20" ht="17.100000000000001" customHeight="1" x14ac:dyDescent="0.2">
      <c r="A282" s="58"/>
      <c r="B282" s="59"/>
      <c r="C282" s="59"/>
      <c r="D282" s="59"/>
      <c r="E282" s="59"/>
      <c r="F282" s="59"/>
      <c r="G282" s="59"/>
      <c r="H282" s="59"/>
      <c r="I282" s="59"/>
      <c r="J282" s="59"/>
      <c r="K282" s="60"/>
      <c r="L282" s="18"/>
      <c r="M282" s="18"/>
      <c r="N282" s="18"/>
      <c r="O282" s="18"/>
      <c r="P282" s="18"/>
      <c r="Q282" s="18"/>
      <c r="R282" s="45"/>
    </row>
    <row r="283" spans="1:20" ht="17.100000000000001" customHeight="1" x14ac:dyDescent="0.2">
      <c r="A283" s="26" t="s">
        <v>7</v>
      </c>
      <c r="B283" s="61"/>
      <c r="C283" s="61"/>
      <c r="D283" s="61"/>
      <c r="E283" s="61"/>
      <c r="F283" s="61"/>
      <c r="G283" s="61"/>
      <c r="H283" s="61"/>
      <c r="I283" s="61"/>
      <c r="J283" s="61"/>
      <c r="K283" s="62"/>
      <c r="N283" s="17" t="s">
        <v>9</v>
      </c>
      <c r="Q283" s="17" t="s">
        <v>16</v>
      </c>
    </row>
    <row r="284" spans="1:20" ht="17.100000000000001" customHeight="1" x14ac:dyDescent="0.2">
      <c r="A284" s="65"/>
      <c r="B284" s="61"/>
      <c r="C284" s="61"/>
      <c r="D284" s="61"/>
      <c r="E284" s="61"/>
      <c r="F284" s="61"/>
      <c r="G284" s="61"/>
      <c r="H284" s="61"/>
      <c r="I284" s="61"/>
      <c r="J284" s="61"/>
      <c r="K284" s="62"/>
    </row>
    <row r="285" spans="1:20" ht="17.100000000000001" customHeight="1" x14ac:dyDescent="0.2">
      <c r="A285" s="66"/>
      <c r="B285" s="63"/>
      <c r="C285" s="63"/>
      <c r="D285" s="63"/>
      <c r="E285" s="63"/>
      <c r="F285" s="63"/>
      <c r="G285" s="63"/>
      <c r="H285" s="63"/>
      <c r="I285" s="63"/>
      <c r="J285" s="63"/>
      <c r="K285" s="64"/>
      <c r="L285" s="18"/>
      <c r="M285" s="18"/>
      <c r="N285" s="27"/>
      <c r="O285" s="18"/>
      <c r="P285" s="18"/>
      <c r="Q285" s="18"/>
      <c r="R285" s="45"/>
    </row>
    <row r="286" spans="1:20" ht="20.100000000000001" customHeight="1" x14ac:dyDescent="0.2">
      <c r="A286" s="1" t="s">
        <v>76</v>
      </c>
      <c r="B286" s="28"/>
      <c r="C286" s="28"/>
      <c r="D286" s="28"/>
      <c r="E286" s="28"/>
      <c r="F286" s="28"/>
      <c r="G286" s="28"/>
      <c r="H286" s="28"/>
      <c r="I286" s="28"/>
      <c r="J286" s="28"/>
      <c r="K286" s="28"/>
      <c r="L286" s="28"/>
      <c r="M286" s="28"/>
      <c r="N286" s="17" t="s">
        <v>10</v>
      </c>
      <c r="O286" s="1"/>
      <c r="P286" s="1"/>
      <c r="Q286" s="1"/>
      <c r="R286" s="46" t="s">
        <v>16</v>
      </c>
      <c r="S286" s="28"/>
    </row>
    <row r="287" spans="1:20" ht="20.100000000000001" customHeight="1" x14ac:dyDescent="0.25">
      <c r="A287" s="29" t="s">
        <v>25</v>
      </c>
      <c r="B287" s="30"/>
      <c r="C287" s="28"/>
      <c r="D287" s="28"/>
      <c r="E287" s="28"/>
      <c r="F287" s="28"/>
      <c r="G287" s="28"/>
      <c r="H287" s="28"/>
      <c r="I287" s="28"/>
      <c r="J287" s="28"/>
      <c r="K287" s="28"/>
      <c r="L287" s="28"/>
      <c r="M287" s="28"/>
      <c r="N287" s="28"/>
      <c r="O287" s="28"/>
      <c r="P287" s="28"/>
      <c r="Q287" s="28"/>
      <c r="R287" s="47"/>
      <c r="S287" s="28"/>
    </row>
    <row r="288" spans="1:20" ht="20.100000000000001" customHeight="1" x14ac:dyDescent="0.25">
      <c r="A288" s="31" t="s">
        <v>23</v>
      </c>
      <c r="B288" s="28"/>
      <c r="C288" s="28"/>
      <c r="D288" s="28"/>
      <c r="E288" s="28"/>
      <c r="F288" s="28"/>
      <c r="G288" s="28"/>
      <c r="H288" s="28"/>
      <c r="I288" s="28"/>
      <c r="J288" s="28"/>
      <c r="K288" s="28"/>
      <c r="L288" s="28"/>
      <c r="M288" s="28"/>
      <c r="N288" s="28"/>
      <c r="O288" s="28"/>
      <c r="P288" s="28"/>
      <c r="Q288" s="28"/>
      <c r="R288" s="47"/>
      <c r="S288" s="28"/>
      <c r="T288" s="28"/>
    </row>
    <row r="289" spans="1:22" ht="20.100000000000001" customHeight="1" x14ac:dyDescent="0.25">
      <c r="A289" s="31" t="s">
        <v>24</v>
      </c>
      <c r="B289" s="28"/>
      <c r="C289" s="28"/>
      <c r="D289" s="28"/>
      <c r="E289" s="28"/>
      <c r="F289" s="28"/>
      <c r="G289" s="28"/>
      <c r="H289" s="28"/>
      <c r="I289" s="28"/>
      <c r="J289" s="28"/>
      <c r="K289" s="28"/>
      <c r="L289" s="28"/>
      <c r="M289" s="28"/>
      <c r="N289" s="28"/>
      <c r="O289" s="28"/>
      <c r="P289" s="28"/>
      <c r="Q289" s="28"/>
      <c r="R289" s="47"/>
      <c r="S289" s="28"/>
      <c r="T289" s="28"/>
    </row>
    <row r="290" spans="1:22" ht="20.100000000000001" customHeight="1" x14ac:dyDescent="0.25">
      <c r="A290" s="31" t="s">
        <v>27</v>
      </c>
      <c r="B290" s="28"/>
      <c r="C290" s="28"/>
      <c r="D290" s="28"/>
      <c r="E290" s="28"/>
      <c r="F290" s="28"/>
      <c r="G290" s="28"/>
      <c r="H290" s="28"/>
      <c r="I290" s="28"/>
      <c r="J290" s="28"/>
      <c r="K290" s="28"/>
      <c r="L290" s="28"/>
      <c r="M290" s="28"/>
      <c r="N290" s="28"/>
      <c r="O290" s="28"/>
      <c r="P290" s="28"/>
      <c r="Q290" s="28"/>
      <c r="R290" s="47"/>
      <c r="S290" s="28"/>
      <c r="T290" s="28"/>
    </row>
    <row r="291" spans="1:22" ht="20.100000000000001" customHeight="1" x14ac:dyDescent="0.25">
      <c r="A291" s="31" t="s">
        <v>26</v>
      </c>
      <c r="B291" s="28"/>
      <c r="C291" s="28"/>
      <c r="D291" s="28"/>
      <c r="E291" s="28"/>
      <c r="F291" s="28"/>
      <c r="G291" s="28"/>
      <c r="H291" s="28"/>
      <c r="I291" s="28"/>
      <c r="J291" s="28"/>
      <c r="K291" s="28"/>
      <c r="L291" s="28"/>
      <c r="M291" s="28"/>
      <c r="N291" s="28"/>
      <c r="O291" s="28"/>
      <c r="P291" s="28"/>
      <c r="Q291" s="28"/>
      <c r="R291" s="47"/>
      <c r="S291" s="28"/>
      <c r="T291" s="28"/>
    </row>
    <row r="292" spans="1:22" ht="20.100000000000001" customHeight="1" x14ac:dyDescent="0.25">
      <c r="A292" s="31" t="s">
        <v>75</v>
      </c>
      <c r="B292" s="28"/>
      <c r="C292" s="28"/>
      <c r="D292" s="28"/>
      <c r="E292" s="28"/>
      <c r="F292" s="28"/>
      <c r="G292" s="28"/>
      <c r="H292" s="28"/>
      <c r="I292" s="31"/>
      <c r="J292" s="28"/>
      <c r="K292" s="28"/>
      <c r="L292" s="28"/>
      <c r="M292" s="28"/>
      <c r="N292" s="28"/>
      <c r="O292" s="28"/>
      <c r="P292" s="28"/>
      <c r="Q292" s="28"/>
      <c r="R292" s="47"/>
      <c r="S292" s="28"/>
      <c r="T292" s="28"/>
    </row>
    <row r="293" spans="1:22" ht="20.100000000000001" customHeight="1" x14ac:dyDescent="0.25">
      <c r="A293" s="31" t="s">
        <v>13</v>
      </c>
    </row>
    <row r="295" spans="1:22" s="3" customFormat="1" ht="24.75" customHeight="1" x14ac:dyDescent="0.35">
      <c r="A295" s="3" t="s">
        <v>5</v>
      </c>
      <c r="G295" s="3" t="s">
        <v>73</v>
      </c>
      <c r="R295" s="38"/>
      <c r="S295" s="5"/>
      <c r="U295" s="6"/>
      <c r="V295" s="6"/>
    </row>
    <row r="296" spans="1:22" ht="17.100000000000001" customHeight="1" x14ac:dyDescent="0.35">
      <c r="A296" s="3"/>
      <c r="B296" s="3"/>
      <c r="C296" s="3"/>
      <c r="D296" s="3" t="s">
        <v>13</v>
      </c>
      <c r="E296" s="3"/>
      <c r="F296" s="3"/>
      <c r="G296" s="3"/>
      <c r="H296" s="3"/>
      <c r="I296" s="3"/>
      <c r="J296" s="3"/>
      <c r="K296" s="3"/>
      <c r="L296" s="3"/>
      <c r="M296" s="3"/>
      <c r="N296" s="3"/>
      <c r="O296" s="3"/>
      <c r="P296" s="3"/>
      <c r="Q296" s="4"/>
      <c r="R296" s="38"/>
    </row>
    <row r="297" spans="1:22" ht="17.100000000000001" customHeight="1" x14ac:dyDescent="0.35">
      <c r="A297" s="5"/>
      <c r="B297" s="5" t="s">
        <v>88</v>
      </c>
      <c r="C297" s="5"/>
      <c r="D297" s="7">
        <f>E264+1</f>
        <v>46006</v>
      </c>
      <c r="E297" s="7">
        <f>D297+13</f>
        <v>46019</v>
      </c>
      <c r="F297" s="5"/>
      <c r="G297" s="5"/>
      <c r="H297" s="5"/>
      <c r="I297" s="5"/>
      <c r="J297" s="5"/>
      <c r="K297" s="5"/>
      <c r="L297" s="5"/>
      <c r="M297" s="5"/>
      <c r="N297" s="5"/>
      <c r="O297" s="5"/>
      <c r="P297" s="3"/>
      <c r="Q297" s="4"/>
      <c r="R297" s="38"/>
    </row>
    <row r="298" spans="1:22" ht="17.100000000000001" customHeight="1" x14ac:dyDescent="0.25">
      <c r="B298" s="9">
        <f>DAY(D297)</f>
        <v>15</v>
      </c>
      <c r="C298" s="9">
        <f>DAY(D297+1)</f>
        <v>16</v>
      </c>
      <c r="D298" s="9">
        <f>DAY(D297+2)</f>
        <v>17</v>
      </c>
      <c r="E298" s="9">
        <f>DAY(D297+3)</f>
        <v>18</v>
      </c>
      <c r="F298" s="9">
        <f>DAY(D297+4)</f>
        <v>19</v>
      </c>
      <c r="G298" s="9">
        <f>DAY(D297+5)</f>
        <v>20</v>
      </c>
      <c r="H298" s="9">
        <f>DAY(D297+6)</f>
        <v>21</v>
      </c>
      <c r="I298" s="9">
        <f>DAY(D297+7)</f>
        <v>22</v>
      </c>
      <c r="J298" s="9">
        <f>DAY(D297+8)</f>
        <v>23</v>
      </c>
      <c r="K298" s="9">
        <f>DAY(D297+9)</f>
        <v>24</v>
      </c>
      <c r="L298" s="9">
        <f>DAY(D297+10)</f>
        <v>25</v>
      </c>
      <c r="M298" s="9">
        <f>DAY(D297+11)</f>
        <v>26</v>
      </c>
      <c r="N298" s="9">
        <f>DAY(D297+12)</f>
        <v>27</v>
      </c>
      <c r="O298" s="9">
        <f>DAY(D297+13)</f>
        <v>28</v>
      </c>
      <c r="P298" s="9" t="s">
        <v>45</v>
      </c>
      <c r="Q298" s="5" t="s">
        <v>35</v>
      </c>
      <c r="R298" s="38"/>
      <c r="S298" s="5" t="str">
        <f>+B297</f>
        <v>BW 01</v>
      </c>
      <c r="T298" s="5" t="str">
        <f>+B313</f>
        <v>BW 02</v>
      </c>
    </row>
    <row r="299" spans="1:22" ht="17.100000000000001" customHeight="1" x14ac:dyDescent="0.2">
      <c r="A299" s="12" t="s">
        <v>18</v>
      </c>
      <c r="B299" s="36"/>
      <c r="C299" s="36"/>
      <c r="D299" s="36"/>
      <c r="E299" s="36"/>
      <c r="F299" s="36"/>
      <c r="G299" s="36"/>
      <c r="H299" s="36"/>
      <c r="I299" s="36"/>
      <c r="J299" s="36"/>
      <c r="K299" s="36"/>
      <c r="L299" s="36"/>
      <c r="M299" s="36"/>
      <c r="N299" s="36"/>
      <c r="O299" s="36"/>
      <c r="P299" s="14">
        <f>SUM(B299:O299)</f>
        <v>0</v>
      </c>
      <c r="Q299" s="10"/>
      <c r="R299" s="39"/>
      <c r="S299" s="10"/>
    </row>
    <row r="300" spans="1:22" ht="17.100000000000001" customHeight="1" x14ac:dyDescent="0.2">
      <c r="A300" s="12" t="s">
        <v>0</v>
      </c>
      <c r="B300" s="36"/>
      <c r="C300" s="36"/>
      <c r="D300" s="36"/>
      <c r="E300" s="36"/>
      <c r="F300" s="36"/>
      <c r="G300" s="36"/>
      <c r="H300" s="36"/>
      <c r="I300" s="36"/>
      <c r="J300" s="36"/>
      <c r="K300" s="36"/>
      <c r="L300" s="36"/>
      <c r="M300" s="36"/>
      <c r="N300" s="36"/>
      <c r="O300" s="36"/>
      <c r="P300" s="14">
        <f t="shared" ref="P300:P311" si="42">SUM(B300:O300)</f>
        <v>0</v>
      </c>
    </row>
    <row r="301" spans="1:22" ht="17.100000000000001" customHeight="1" x14ac:dyDescent="0.25">
      <c r="A301" s="12" t="s">
        <v>41</v>
      </c>
      <c r="B301" s="36"/>
      <c r="C301" s="36"/>
      <c r="D301" s="36"/>
      <c r="E301" s="36"/>
      <c r="F301" s="36"/>
      <c r="G301" s="36"/>
      <c r="H301" s="36"/>
      <c r="I301" s="36"/>
      <c r="J301" s="36"/>
      <c r="K301" s="36"/>
      <c r="L301" s="36"/>
      <c r="M301" s="36"/>
      <c r="N301" s="36"/>
      <c r="O301" s="36"/>
      <c r="P301" s="14">
        <f t="shared" si="42"/>
        <v>0</v>
      </c>
      <c r="Q301" s="16"/>
      <c r="R301" s="48">
        <f>$R$7</f>
        <v>0</v>
      </c>
      <c r="S301" s="16"/>
      <c r="T301" s="18"/>
    </row>
    <row r="302" spans="1:22" ht="17.100000000000001" customHeight="1" x14ac:dyDescent="0.2">
      <c r="A302" s="12" t="s">
        <v>15</v>
      </c>
      <c r="B302" s="36"/>
      <c r="C302" s="36"/>
      <c r="D302" s="36"/>
      <c r="E302" s="36"/>
      <c r="F302" s="36"/>
      <c r="G302" s="36"/>
      <c r="H302" s="36"/>
      <c r="I302" s="36"/>
      <c r="J302" s="36"/>
      <c r="K302" s="36"/>
      <c r="L302" s="36"/>
      <c r="M302" s="36"/>
      <c r="N302" s="36"/>
      <c r="O302" s="36"/>
      <c r="P302" s="14">
        <f t="shared" si="42"/>
        <v>0</v>
      </c>
      <c r="R302" s="41" t="s">
        <v>22</v>
      </c>
    </row>
    <row r="303" spans="1:22" ht="17.100000000000001" customHeight="1" x14ac:dyDescent="0.2">
      <c r="A303" s="12" t="s">
        <v>14</v>
      </c>
      <c r="B303" s="36"/>
      <c r="C303" s="36"/>
      <c r="D303" s="36"/>
      <c r="E303" s="36"/>
      <c r="F303" s="36"/>
      <c r="G303" s="36"/>
      <c r="H303" s="36"/>
      <c r="I303" s="36"/>
      <c r="J303" s="36"/>
      <c r="K303" s="36"/>
      <c r="L303" s="36"/>
      <c r="M303" s="36"/>
      <c r="N303" s="36"/>
      <c r="O303" s="36"/>
      <c r="P303" s="14">
        <f t="shared" si="42"/>
        <v>0</v>
      </c>
      <c r="R303" s="42"/>
    </row>
    <row r="304" spans="1:22" ht="17.100000000000001" customHeight="1" x14ac:dyDescent="0.2">
      <c r="A304" s="12" t="s">
        <v>37</v>
      </c>
      <c r="B304" s="36"/>
      <c r="C304" s="36"/>
      <c r="D304" s="36"/>
      <c r="E304" s="36"/>
      <c r="F304" s="36"/>
      <c r="G304" s="36"/>
      <c r="H304" s="36"/>
      <c r="I304" s="36"/>
      <c r="J304" s="36"/>
      <c r="K304" s="36"/>
      <c r="L304" s="36"/>
      <c r="M304" s="36"/>
      <c r="N304" s="36"/>
      <c r="O304" s="36"/>
      <c r="P304" s="14">
        <f t="shared" si="42"/>
        <v>0</v>
      </c>
      <c r="R304" s="42"/>
    </row>
    <row r="305" spans="1:20" ht="17.100000000000001" customHeight="1" x14ac:dyDescent="0.2">
      <c r="A305" s="12" t="s">
        <v>11</v>
      </c>
      <c r="B305" s="36"/>
      <c r="C305" s="36"/>
      <c r="D305" s="36"/>
      <c r="E305" s="36"/>
      <c r="F305" s="36"/>
      <c r="G305" s="36"/>
      <c r="H305" s="36"/>
      <c r="I305" s="36"/>
      <c r="J305" s="36"/>
      <c r="K305" s="36"/>
      <c r="L305" s="36"/>
      <c r="M305" s="36"/>
      <c r="N305" s="36"/>
      <c r="O305" s="36"/>
      <c r="P305" s="14">
        <f t="shared" si="42"/>
        <v>0</v>
      </c>
      <c r="Q305" s="18"/>
      <c r="R305" s="49">
        <f>$R$11</f>
        <v>0</v>
      </c>
      <c r="S305" s="18"/>
      <c r="T305" s="18"/>
    </row>
    <row r="306" spans="1:20" ht="17.100000000000001" customHeight="1" x14ac:dyDescent="0.2">
      <c r="A306" s="12" t="s">
        <v>17</v>
      </c>
      <c r="B306" s="36"/>
      <c r="C306" s="36"/>
      <c r="D306" s="36"/>
      <c r="E306" s="36"/>
      <c r="F306" s="36"/>
      <c r="G306" s="36"/>
      <c r="H306" s="36"/>
      <c r="I306" s="36"/>
      <c r="J306" s="36"/>
      <c r="K306" s="36"/>
      <c r="L306" s="36"/>
      <c r="M306" s="36"/>
      <c r="N306" s="36"/>
      <c r="O306" s="36"/>
      <c r="P306" s="14">
        <f t="shared" si="42"/>
        <v>0</v>
      </c>
      <c r="R306" s="41" t="s">
        <v>4</v>
      </c>
    </row>
    <row r="307" spans="1:20" ht="17.100000000000001" customHeight="1" x14ac:dyDescent="0.2">
      <c r="A307" s="12" t="s">
        <v>6</v>
      </c>
      <c r="B307" s="36"/>
      <c r="C307" s="36"/>
      <c r="D307" s="36"/>
      <c r="E307" s="36"/>
      <c r="F307" s="36"/>
      <c r="G307" s="36"/>
      <c r="H307" s="36"/>
      <c r="I307" s="36"/>
      <c r="J307" s="36"/>
      <c r="K307" s="36"/>
      <c r="L307" s="36"/>
      <c r="M307" s="36"/>
      <c r="N307" s="36"/>
      <c r="O307" s="36"/>
      <c r="P307" s="14">
        <f t="shared" si="42"/>
        <v>0</v>
      </c>
      <c r="R307" s="42"/>
    </row>
    <row r="308" spans="1:20" ht="17.100000000000001" customHeight="1" x14ac:dyDescent="0.2">
      <c r="A308" s="12" t="s">
        <v>20</v>
      </c>
      <c r="B308" s="36"/>
      <c r="C308" s="36"/>
      <c r="D308" s="36"/>
      <c r="E308" s="36"/>
      <c r="F308" s="36"/>
      <c r="G308" s="36"/>
      <c r="H308" s="36"/>
      <c r="I308" s="36"/>
      <c r="J308" s="36"/>
      <c r="K308" s="36"/>
      <c r="L308" s="36"/>
      <c r="M308" s="36"/>
      <c r="N308" s="36"/>
      <c r="O308" s="36"/>
      <c r="P308" s="14">
        <f t="shared" si="42"/>
        <v>0</v>
      </c>
      <c r="R308" s="42"/>
    </row>
    <row r="309" spans="1:20" ht="17.100000000000001" customHeight="1" x14ac:dyDescent="0.2">
      <c r="A309" s="12" t="s">
        <v>40</v>
      </c>
      <c r="B309" s="36"/>
      <c r="C309" s="36"/>
      <c r="D309" s="36"/>
      <c r="E309" s="36"/>
      <c r="F309" s="36"/>
      <c r="G309" s="36"/>
      <c r="H309" s="36"/>
      <c r="I309" s="36"/>
      <c r="J309" s="36"/>
      <c r="K309" s="36"/>
      <c r="L309" s="36"/>
      <c r="M309" s="36"/>
      <c r="N309" s="36"/>
      <c r="O309" s="36"/>
      <c r="P309" s="14">
        <f t="shared" si="42"/>
        <v>0</v>
      </c>
      <c r="R309" s="42"/>
    </row>
    <row r="310" spans="1:20" ht="17.100000000000001" customHeight="1" x14ac:dyDescent="0.2">
      <c r="A310" s="12" t="s">
        <v>12</v>
      </c>
      <c r="B310" s="36"/>
      <c r="C310" s="36"/>
      <c r="D310" s="36"/>
      <c r="E310" s="36"/>
      <c r="F310" s="36"/>
      <c r="G310" s="36"/>
      <c r="H310" s="36"/>
      <c r="I310" s="36"/>
      <c r="J310" s="36"/>
      <c r="K310" s="36"/>
      <c r="L310" s="36"/>
      <c r="M310" s="36"/>
      <c r="N310" s="36"/>
      <c r="O310" s="36"/>
      <c r="P310" s="14">
        <f t="shared" si="42"/>
        <v>0</v>
      </c>
      <c r="Q310" s="18"/>
      <c r="R310" s="49">
        <f>$R$16</f>
        <v>0</v>
      </c>
      <c r="S310" s="18"/>
      <c r="T310" s="18"/>
    </row>
    <row r="311" spans="1:20" ht="17.100000000000001" customHeight="1" x14ac:dyDescent="0.2">
      <c r="A311" s="10" t="s">
        <v>1</v>
      </c>
      <c r="B311" s="14">
        <f>SUM(B299:B310)</f>
        <v>0</v>
      </c>
      <c r="C311" s="14">
        <f t="shared" ref="C311:O311" si="43">SUM(C299:C310)</f>
        <v>0</v>
      </c>
      <c r="D311" s="14">
        <f t="shared" si="43"/>
        <v>0</v>
      </c>
      <c r="E311" s="14">
        <f t="shared" si="43"/>
        <v>0</v>
      </c>
      <c r="F311" s="14">
        <f t="shared" si="43"/>
        <v>0</v>
      </c>
      <c r="G311" s="14">
        <f t="shared" si="43"/>
        <v>0</v>
      </c>
      <c r="H311" s="14">
        <f t="shared" si="43"/>
        <v>0</v>
      </c>
      <c r="I311" s="14">
        <f t="shared" si="43"/>
        <v>0</v>
      </c>
      <c r="J311" s="14">
        <f t="shared" si="43"/>
        <v>0</v>
      </c>
      <c r="K311" s="14">
        <f t="shared" si="43"/>
        <v>0</v>
      </c>
      <c r="L311" s="14">
        <f t="shared" si="43"/>
        <v>0</v>
      </c>
      <c r="M311" s="14">
        <f t="shared" si="43"/>
        <v>0</v>
      </c>
      <c r="N311" s="14">
        <f t="shared" si="43"/>
        <v>0</v>
      </c>
      <c r="O311" s="14">
        <f t="shared" si="43"/>
        <v>0</v>
      </c>
      <c r="P311" s="14">
        <f t="shared" si="42"/>
        <v>0</v>
      </c>
      <c r="R311" s="41" t="s">
        <v>3</v>
      </c>
    </row>
    <row r="312" spans="1:20" ht="17.100000000000001" customHeight="1" x14ac:dyDescent="0.2">
      <c r="A312" s="10"/>
      <c r="B312" s="19"/>
      <c r="C312" s="19"/>
      <c r="D312" s="19"/>
      <c r="E312" s="19"/>
      <c r="F312" s="19"/>
      <c r="G312" s="19"/>
      <c r="H312" s="19"/>
      <c r="I312" s="19"/>
      <c r="J312" s="19"/>
      <c r="K312" s="19"/>
      <c r="L312" s="19"/>
      <c r="M312" s="19"/>
      <c r="N312" s="19"/>
      <c r="O312" s="19"/>
      <c r="P312" s="19">
        <f>SUM(B311:O311)</f>
        <v>0</v>
      </c>
      <c r="Q312" t="s">
        <v>46</v>
      </c>
      <c r="R312" s="43" t="s">
        <v>13</v>
      </c>
    </row>
    <row r="313" spans="1:20" ht="17.100000000000001" customHeight="1" x14ac:dyDescent="0.25">
      <c r="B313" s="5" t="s">
        <v>53</v>
      </c>
      <c r="D313" s="7">
        <f>E297+1</f>
        <v>46020</v>
      </c>
      <c r="E313" s="7">
        <f>D313+13</f>
        <v>46033</v>
      </c>
      <c r="R313" s="44" t="s">
        <v>74</v>
      </c>
      <c r="S313" s="20" t="s">
        <v>19</v>
      </c>
      <c r="T313" s="20" t="s">
        <v>33</v>
      </c>
    </row>
    <row r="314" spans="1:20" ht="17.100000000000001" customHeight="1" x14ac:dyDescent="0.2">
      <c r="B314" s="21">
        <f>DAY(D313)</f>
        <v>29</v>
      </c>
      <c r="C314" s="21">
        <f>DAY(D313+1)</f>
        <v>30</v>
      </c>
      <c r="D314" s="21">
        <f>DAY(D313+2)</f>
        <v>31</v>
      </c>
      <c r="E314" s="21">
        <f>DAY(D313+3)</f>
        <v>1</v>
      </c>
      <c r="F314" s="21">
        <f>DAY(D313+4)</f>
        <v>2</v>
      </c>
      <c r="G314" s="21">
        <f>DAY(D313+5)</f>
        <v>3</v>
      </c>
      <c r="H314" s="21">
        <f>DAY(D313+6)</f>
        <v>4</v>
      </c>
      <c r="I314" s="21">
        <f>DAY(D313+7)</f>
        <v>5</v>
      </c>
      <c r="J314" s="21">
        <f>DAY(D313+8)</f>
        <v>6</v>
      </c>
      <c r="K314" s="21">
        <f>DAY(D313+9)</f>
        <v>7</v>
      </c>
      <c r="L314" s="21">
        <f>DAY(D313+10)</f>
        <v>8</v>
      </c>
      <c r="M314" s="21">
        <f>DAY(D313+11)</f>
        <v>9</v>
      </c>
      <c r="N314" s="21">
        <f>DAY(D313+12)</f>
        <v>10</v>
      </c>
      <c r="O314" s="21">
        <f>DAY(D313+13)</f>
        <v>11</v>
      </c>
      <c r="P314" s="21" t="s">
        <v>45</v>
      </c>
      <c r="R314" s="44" t="s">
        <v>2</v>
      </c>
      <c r="S314" s="20" t="s">
        <v>2</v>
      </c>
      <c r="T314" s="20" t="s">
        <v>87</v>
      </c>
    </row>
    <row r="315" spans="1:20" ht="17.100000000000001" customHeight="1" x14ac:dyDescent="0.2">
      <c r="A315" s="12" t="s">
        <v>18</v>
      </c>
      <c r="B315" s="36"/>
      <c r="C315" s="36"/>
      <c r="D315" s="36"/>
      <c r="E315" s="36"/>
      <c r="F315" s="36"/>
      <c r="G315" s="36"/>
      <c r="H315" s="36"/>
      <c r="I315" s="36"/>
      <c r="J315" s="36"/>
      <c r="K315" s="36"/>
      <c r="L315" s="36"/>
      <c r="M315" s="36"/>
      <c r="N315" s="36"/>
      <c r="O315" s="36"/>
      <c r="P315" s="14">
        <f>SUM(B315:O315)</f>
        <v>0</v>
      </c>
      <c r="R315" s="22">
        <f>+P299+P315</f>
        <v>0</v>
      </c>
      <c r="S315" s="22">
        <f t="shared" ref="S315:S327" si="44">+R315+S266</f>
        <v>0</v>
      </c>
      <c r="T315" s="13"/>
    </row>
    <row r="316" spans="1:20" ht="17.100000000000001" customHeight="1" x14ac:dyDescent="0.2">
      <c r="A316" s="12" t="str">
        <f t="shared" ref="A316:A326" si="45">+A300</f>
        <v>Vacation</v>
      </c>
      <c r="B316" s="36"/>
      <c r="C316" s="36"/>
      <c r="D316" s="36"/>
      <c r="E316" s="36"/>
      <c r="F316" s="36"/>
      <c r="G316" s="36"/>
      <c r="H316" s="36"/>
      <c r="I316" s="36"/>
      <c r="J316" s="36"/>
      <c r="K316" s="36"/>
      <c r="L316" s="36"/>
      <c r="M316" s="36"/>
      <c r="N316" s="36"/>
      <c r="O316" s="36"/>
      <c r="P316" s="14">
        <f t="shared" ref="P316:P326" si="46">SUM(B316:O316)</f>
        <v>0</v>
      </c>
      <c r="R316" s="22">
        <f t="shared" ref="R316:R327" si="47">+P300+P316</f>
        <v>0</v>
      </c>
      <c r="S316" s="22">
        <f t="shared" si="44"/>
        <v>0</v>
      </c>
      <c r="T316" s="15" t="s">
        <v>28</v>
      </c>
    </row>
    <row r="317" spans="1:20" ht="17.100000000000001" customHeight="1" x14ac:dyDescent="0.2">
      <c r="A317" s="12" t="str">
        <f t="shared" si="45"/>
        <v>Sick earned after 1997</v>
      </c>
      <c r="B317" s="36"/>
      <c r="C317" s="36"/>
      <c r="D317" s="36"/>
      <c r="E317" s="36"/>
      <c r="F317" s="36"/>
      <c r="G317" s="36"/>
      <c r="H317" s="36"/>
      <c r="I317" s="36"/>
      <c r="J317" s="36"/>
      <c r="K317" s="36"/>
      <c r="L317" s="36"/>
      <c r="M317" s="36"/>
      <c r="N317" s="36"/>
      <c r="O317" s="36"/>
      <c r="P317" s="14">
        <f t="shared" si="46"/>
        <v>0</v>
      </c>
      <c r="R317" s="22">
        <f t="shared" si="47"/>
        <v>0</v>
      </c>
      <c r="S317" s="22">
        <f t="shared" si="44"/>
        <v>0</v>
      </c>
      <c r="T317" s="15" t="s">
        <v>29</v>
      </c>
    </row>
    <row r="318" spans="1:20" ht="17.100000000000001" customHeight="1" x14ac:dyDescent="0.2">
      <c r="A318" s="12" t="str">
        <f t="shared" si="45"/>
        <v>Sick earned 1984 - 1997</v>
      </c>
      <c r="B318" s="36"/>
      <c r="C318" s="36"/>
      <c r="D318" s="36"/>
      <c r="E318" s="36"/>
      <c r="F318" s="36"/>
      <c r="G318" s="36"/>
      <c r="H318" s="36"/>
      <c r="I318" s="36"/>
      <c r="J318" s="36"/>
      <c r="K318" s="36"/>
      <c r="L318" s="36"/>
      <c r="M318" s="36"/>
      <c r="N318" s="36"/>
      <c r="O318" s="36"/>
      <c r="P318" s="14">
        <f t="shared" si="46"/>
        <v>0</v>
      </c>
      <c r="R318" s="22">
        <f t="shared" si="47"/>
        <v>0</v>
      </c>
      <c r="S318" s="22">
        <f t="shared" si="44"/>
        <v>0</v>
      </c>
      <c r="T318" s="15" t="s">
        <v>30</v>
      </c>
    </row>
    <row r="319" spans="1:20" ht="17.100000000000001" customHeight="1" x14ac:dyDescent="0.2">
      <c r="A319" s="12" t="str">
        <f t="shared" si="45"/>
        <v>Sick earned before 1984</v>
      </c>
      <c r="B319" s="36"/>
      <c r="C319" s="36"/>
      <c r="D319" s="36"/>
      <c r="E319" s="36"/>
      <c r="F319" s="36"/>
      <c r="G319" s="36"/>
      <c r="H319" s="36"/>
      <c r="I319" s="36"/>
      <c r="J319" s="36"/>
      <c r="K319" s="36"/>
      <c r="L319" s="36"/>
      <c r="M319" s="36"/>
      <c r="N319" s="36"/>
      <c r="O319" s="36"/>
      <c r="P319" s="14">
        <f t="shared" si="46"/>
        <v>0</v>
      </c>
      <c r="R319" s="22">
        <f t="shared" si="47"/>
        <v>0</v>
      </c>
      <c r="S319" s="22">
        <f t="shared" si="44"/>
        <v>0</v>
      </c>
      <c r="T319" s="15" t="s">
        <v>31</v>
      </c>
    </row>
    <row r="320" spans="1:20" ht="17.100000000000001" customHeight="1" x14ac:dyDescent="0.2">
      <c r="A320" s="12" t="str">
        <f t="shared" si="45"/>
        <v>Extended sick</v>
      </c>
      <c r="B320" s="36"/>
      <c r="C320" s="36"/>
      <c r="D320" s="36"/>
      <c r="E320" s="36"/>
      <c r="F320" s="36"/>
      <c r="G320" s="36"/>
      <c r="H320" s="36"/>
      <c r="I320" s="36"/>
      <c r="J320" s="36"/>
      <c r="K320" s="36"/>
      <c r="L320" s="36"/>
      <c r="M320" s="36"/>
      <c r="N320" s="36"/>
      <c r="O320" s="36"/>
      <c r="P320" s="14">
        <f t="shared" si="46"/>
        <v>0</v>
      </c>
      <c r="R320" s="22">
        <f t="shared" si="47"/>
        <v>0</v>
      </c>
      <c r="S320" s="22">
        <f t="shared" si="44"/>
        <v>0</v>
      </c>
      <c r="T320" s="15" t="s">
        <v>42</v>
      </c>
    </row>
    <row r="321" spans="1:20" ht="17.100000000000001" customHeight="1" x14ac:dyDescent="0.2">
      <c r="A321" s="12" t="str">
        <f t="shared" si="45"/>
        <v>Comp time used</v>
      </c>
      <c r="B321" s="36"/>
      <c r="C321" s="36"/>
      <c r="D321" s="36"/>
      <c r="E321" s="36"/>
      <c r="F321" s="36"/>
      <c r="G321" s="36"/>
      <c r="H321" s="36"/>
      <c r="I321" s="36"/>
      <c r="J321" s="36"/>
      <c r="K321" s="36"/>
      <c r="L321" s="36"/>
      <c r="M321" s="36"/>
      <c r="N321" s="36"/>
      <c r="O321" s="36"/>
      <c r="P321" s="14">
        <f t="shared" si="46"/>
        <v>0</v>
      </c>
      <c r="R321" s="22">
        <f t="shared" si="47"/>
        <v>0</v>
      </c>
      <c r="S321" s="22">
        <f t="shared" si="44"/>
        <v>0</v>
      </c>
      <c r="T321" s="15" t="s">
        <v>32</v>
      </c>
    </row>
    <row r="322" spans="1:20" ht="17.100000000000001" customHeight="1" x14ac:dyDescent="0.2">
      <c r="A322" s="12" t="str">
        <f t="shared" si="45"/>
        <v>Holiday/AdminClosure</v>
      </c>
      <c r="B322" s="36"/>
      <c r="C322" s="36"/>
      <c r="D322" s="36"/>
      <c r="E322" s="36"/>
      <c r="F322" s="36"/>
      <c r="G322" s="36"/>
      <c r="H322" s="36"/>
      <c r="I322" s="36"/>
      <c r="J322" s="36"/>
      <c r="K322" s="36"/>
      <c r="L322" s="36"/>
      <c r="M322" s="36"/>
      <c r="N322" s="36"/>
      <c r="O322" s="36"/>
      <c r="P322" s="14">
        <f t="shared" si="46"/>
        <v>0</v>
      </c>
      <c r="R322" s="22">
        <f t="shared" si="47"/>
        <v>0</v>
      </c>
      <c r="S322" s="22">
        <f t="shared" si="44"/>
        <v>0</v>
      </c>
      <c r="T322" s="13"/>
    </row>
    <row r="323" spans="1:20" ht="17.100000000000001" customHeight="1" x14ac:dyDescent="0.2">
      <c r="A323" s="12" t="str">
        <f t="shared" si="45"/>
        <v>Inclement Weather</v>
      </c>
      <c r="B323" s="36"/>
      <c r="C323" s="36"/>
      <c r="D323" s="36"/>
      <c r="E323" s="36"/>
      <c r="F323" s="36"/>
      <c r="G323" s="36"/>
      <c r="H323" s="36"/>
      <c r="I323" s="36"/>
      <c r="J323" s="36"/>
      <c r="K323" s="36"/>
      <c r="L323" s="36"/>
      <c r="M323" s="36"/>
      <c r="N323" s="36"/>
      <c r="O323" s="36"/>
      <c r="P323" s="14">
        <f t="shared" si="46"/>
        <v>0</v>
      </c>
      <c r="R323" s="22">
        <f t="shared" si="47"/>
        <v>0</v>
      </c>
      <c r="S323" s="22">
        <f t="shared" si="44"/>
        <v>0</v>
      </c>
      <c r="T323" s="13"/>
    </row>
    <row r="324" spans="1:20" ht="17.100000000000001" customHeight="1" x14ac:dyDescent="0.2">
      <c r="A324" s="12" t="str">
        <f t="shared" si="45"/>
        <v>Overtime worked</v>
      </c>
      <c r="B324" s="36"/>
      <c r="C324" s="36"/>
      <c r="D324" s="36"/>
      <c r="E324" s="36"/>
      <c r="F324" s="36"/>
      <c r="G324" s="36"/>
      <c r="H324" s="36"/>
      <c r="I324" s="36"/>
      <c r="J324" s="36"/>
      <c r="K324" s="36"/>
      <c r="L324" s="36"/>
      <c r="M324" s="36"/>
      <c r="N324" s="36"/>
      <c r="O324" s="36"/>
      <c r="P324" s="14">
        <f t="shared" si="46"/>
        <v>0</v>
      </c>
      <c r="R324" s="22">
        <f t="shared" si="47"/>
        <v>0</v>
      </c>
      <c r="S324" s="22">
        <f t="shared" si="44"/>
        <v>0</v>
      </c>
      <c r="T324" s="13"/>
    </row>
    <row r="325" spans="1:20" ht="17.100000000000001" customHeight="1" x14ac:dyDescent="0.2">
      <c r="A325" s="12" t="str">
        <f t="shared" si="45"/>
        <v>*Other absence with pay</v>
      </c>
      <c r="B325" s="36"/>
      <c r="C325" s="36"/>
      <c r="D325" s="36"/>
      <c r="E325" s="36"/>
      <c r="F325" s="36"/>
      <c r="G325" s="36"/>
      <c r="H325" s="36"/>
      <c r="I325" s="36"/>
      <c r="J325" s="36"/>
      <c r="K325" s="36"/>
      <c r="L325" s="36"/>
      <c r="M325" s="36"/>
      <c r="N325" s="36"/>
      <c r="O325" s="36"/>
      <c r="P325" s="14">
        <f t="shared" si="46"/>
        <v>0</v>
      </c>
      <c r="R325" s="22">
        <f t="shared" si="47"/>
        <v>0</v>
      </c>
      <c r="S325" s="22">
        <f t="shared" si="44"/>
        <v>0</v>
      </c>
      <c r="T325" s="15" t="s">
        <v>13</v>
      </c>
    </row>
    <row r="326" spans="1:20" ht="17.100000000000001" customHeight="1" x14ac:dyDescent="0.2">
      <c r="A326" s="12" t="str">
        <f t="shared" si="45"/>
        <v>Absence without pay</v>
      </c>
      <c r="B326" s="36"/>
      <c r="C326" s="36"/>
      <c r="D326" s="36"/>
      <c r="E326" s="36"/>
      <c r="F326" s="36"/>
      <c r="G326" s="36"/>
      <c r="H326" s="36"/>
      <c r="I326" s="36"/>
      <c r="J326" s="36"/>
      <c r="K326" s="36"/>
      <c r="L326" s="36"/>
      <c r="M326" s="36"/>
      <c r="N326" s="36"/>
      <c r="O326" s="36"/>
      <c r="P326" s="14">
        <f t="shared" si="46"/>
        <v>0</v>
      </c>
      <c r="R326" s="22">
        <f t="shared" si="47"/>
        <v>0</v>
      </c>
      <c r="S326" s="22">
        <f t="shared" si="44"/>
        <v>0</v>
      </c>
      <c r="T326" s="13"/>
    </row>
    <row r="327" spans="1:20" ht="17.100000000000001" customHeight="1" x14ac:dyDescent="0.2">
      <c r="A327" s="10" t="s">
        <v>1</v>
      </c>
      <c r="B327" s="14">
        <f t="shared" ref="B327:O327" si="48">SUM(B315:B326)</f>
        <v>0</v>
      </c>
      <c r="C327" s="14">
        <f t="shared" si="48"/>
        <v>0</v>
      </c>
      <c r="D327" s="14">
        <f t="shared" si="48"/>
        <v>0</v>
      </c>
      <c r="E327" s="14">
        <f t="shared" si="48"/>
        <v>0</v>
      </c>
      <c r="F327" s="14">
        <f t="shared" si="48"/>
        <v>0</v>
      </c>
      <c r="G327" s="14">
        <f t="shared" si="48"/>
        <v>0</v>
      </c>
      <c r="H327" s="14">
        <f t="shared" si="48"/>
        <v>0</v>
      </c>
      <c r="I327" s="14">
        <f t="shared" si="48"/>
        <v>0</v>
      </c>
      <c r="J327" s="14">
        <f t="shared" si="48"/>
        <v>0</v>
      </c>
      <c r="K327" s="14">
        <f t="shared" si="48"/>
        <v>0</v>
      </c>
      <c r="L327" s="14">
        <f t="shared" si="48"/>
        <v>0</v>
      </c>
      <c r="M327" s="14">
        <f t="shared" si="48"/>
        <v>0</v>
      </c>
      <c r="N327" s="14">
        <f t="shared" si="48"/>
        <v>0</v>
      </c>
      <c r="O327" s="14">
        <f t="shared" si="48"/>
        <v>0</v>
      </c>
      <c r="P327" s="14">
        <f>SUM(P315:P326)</f>
        <v>0</v>
      </c>
      <c r="R327" s="22">
        <f t="shared" si="47"/>
        <v>0</v>
      </c>
      <c r="S327" s="22">
        <f t="shared" si="44"/>
        <v>0</v>
      </c>
      <c r="T327" s="13"/>
    </row>
    <row r="328" spans="1:20" ht="17.100000000000001" customHeight="1" x14ac:dyDescent="0.2">
      <c r="L328" s="1" t="s">
        <v>21</v>
      </c>
      <c r="P328" s="19">
        <f>SUM(B327:O327)</f>
        <v>0</v>
      </c>
      <c r="Q328" t="s">
        <v>46</v>
      </c>
    </row>
    <row r="329" spans="1:20" ht="17.100000000000001" customHeight="1" x14ac:dyDescent="0.2">
      <c r="A329" s="23" t="s">
        <v>8</v>
      </c>
      <c r="B329" s="24"/>
      <c r="C329" s="25"/>
      <c r="D329" s="56"/>
      <c r="E329" s="56"/>
      <c r="F329" s="56"/>
      <c r="G329" s="56"/>
      <c r="H329" s="56"/>
      <c r="I329" s="56"/>
      <c r="J329" s="56"/>
      <c r="K329" s="57"/>
    </row>
    <row r="330" spans="1:20" ht="17.100000000000001" customHeight="1" x14ac:dyDescent="0.2">
      <c r="A330" s="58"/>
      <c r="B330" s="59"/>
      <c r="C330" s="59"/>
      <c r="D330" s="59"/>
      <c r="E330" s="59"/>
      <c r="F330" s="59"/>
      <c r="G330" s="59"/>
      <c r="H330" s="59"/>
      <c r="I330" s="59"/>
      <c r="J330" s="59"/>
      <c r="K330" s="60"/>
    </row>
    <row r="331" spans="1:20" ht="17.100000000000001" customHeight="1" x14ac:dyDescent="0.2">
      <c r="A331" s="58"/>
      <c r="B331" s="59"/>
      <c r="C331" s="59"/>
      <c r="D331" s="59"/>
      <c r="E331" s="59"/>
      <c r="F331" s="59"/>
      <c r="G331" s="59"/>
      <c r="H331" s="59"/>
      <c r="I331" s="59"/>
      <c r="J331" s="59"/>
      <c r="K331" s="60"/>
      <c r="L331" s="18"/>
      <c r="M331" s="18"/>
      <c r="N331" s="18"/>
      <c r="O331" s="18"/>
      <c r="P331" s="18"/>
      <c r="Q331" s="18"/>
      <c r="R331" s="45"/>
    </row>
    <row r="332" spans="1:20" ht="17.100000000000001" customHeight="1" x14ac:dyDescent="0.2">
      <c r="A332" s="26" t="s">
        <v>7</v>
      </c>
      <c r="B332" s="61"/>
      <c r="C332" s="61"/>
      <c r="D332" s="61"/>
      <c r="E332" s="61"/>
      <c r="F332" s="61"/>
      <c r="G332" s="61"/>
      <c r="H332" s="61"/>
      <c r="I332" s="61"/>
      <c r="J332" s="61"/>
      <c r="K332" s="62"/>
      <c r="N332" s="17" t="s">
        <v>9</v>
      </c>
      <c r="Q332" s="17" t="s">
        <v>16</v>
      </c>
    </row>
    <row r="333" spans="1:20" ht="17.100000000000001" customHeight="1" x14ac:dyDescent="0.2">
      <c r="A333" s="65"/>
      <c r="B333" s="61"/>
      <c r="C333" s="61"/>
      <c r="D333" s="61"/>
      <c r="E333" s="61"/>
      <c r="F333" s="61"/>
      <c r="G333" s="61"/>
      <c r="H333" s="61"/>
      <c r="I333" s="61"/>
      <c r="J333" s="61"/>
      <c r="K333" s="62"/>
    </row>
    <row r="334" spans="1:20" ht="17.100000000000001" customHeight="1" x14ac:dyDescent="0.2">
      <c r="A334" s="66"/>
      <c r="B334" s="63"/>
      <c r="C334" s="63"/>
      <c r="D334" s="63"/>
      <c r="E334" s="63"/>
      <c r="F334" s="63"/>
      <c r="G334" s="63"/>
      <c r="H334" s="63"/>
      <c r="I334" s="63"/>
      <c r="J334" s="63"/>
      <c r="K334" s="64"/>
      <c r="L334" s="18"/>
      <c r="M334" s="18"/>
      <c r="N334" s="27"/>
      <c r="O334" s="18"/>
      <c r="P334" s="18"/>
      <c r="Q334" s="18"/>
      <c r="R334" s="45"/>
    </row>
    <row r="335" spans="1:20" ht="20.100000000000001" customHeight="1" x14ac:dyDescent="0.2">
      <c r="A335" s="1" t="s">
        <v>76</v>
      </c>
      <c r="B335" s="28"/>
      <c r="C335" s="28"/>
      <c r="D335" s="28"/>
      <c r="E335" s="28"/>
      <c r="F335" s="28"/>
      <c r="G335" s="28"/>
      <c r="H335" s="28"/>
      <c r="I335" s="28"/>
      <c r="J335" s="28"/>
      <c r="K335" s="28"/>
      <c r="L335" s="28"/>
      <c r="M335" s="28"/>
      <c r="N335" s="17" t="s">
        <v>10</v>
      </c>
      <c r="O335" s="1"/>
      <c r="P335" s="1"/>
      <c r="Q335" s="1"/>
      <c r="R335" s="46" t="s">
        <v>16</v>
      </c>
      <c r="S335" s="28"/>
    </row>
    <row r="336" spans="1:20" ht="20.100000000000001" customHeight="1" x14ac:dyDescent="0.25">
      <c r="A336" s="29" t="s">
        <v>25</v>
      </c>
      <c r="B336" s="30"/>
      <c r="C336" s="28"/>
      <c r="D336" s="28"/>
      <c r="E336" s="28"/>
      <c r="F336" s="28"/>
      <c r="G336" s="28"/>
      <c r="H336" s="28"/>
      <c r="I336" s="28"/>
      <c r="J336" s="28"/>
      <c r="K336" s="28"/>
      <c r="L336" s="28"/>
      <c r="M336" s="28"/>
      <c r="N336" s="28"/>
      <c r="O336" s="28"/>
      <c r="P336" s="28"/>
      <c r="Q336" s="28"/>
      <c r="R336" s="47"/>
      <c r="S336" s="28"/>
    </row>
    <row r="337" spans="1:22" ht="20.100000000000001" customHeight="1" x14ac:dyDescent="0.25">
      <c r="A337" s="31" t="s">
        <v>23</v>
      </c>
      <c r="B337" s="28"/>
      <c r="C337" s="28"/>
      <c r="D337" s="28"/>
      <c r="E337" s="28"/>
      <c r="F337" s="28"/>
      <c r="G337" s="28"/>
      <c r="H337" s="28"/>
      <c r="I337" s="28"/>
      <c r="J337" s="28"/>
      <c r="K337" s="28"/>
      <c r="L337" s="28"/>
      <c r="M337" s="28"/>
      <c r="N337" s="28"/>
      <c r="O337" s="28"/>
      <c r="P337" s="28"/>
      <c r="Q337" s="28"/>
      <c r="R337" s="47"/>
      <c r="S337" s="28"/>
      <c r="T337" s="28"/>
    </row>
    <row r="338" spans="1:22" ht="20.100000000000001" customHeight="1" x14ac:dyDescent="0.25">
      <c r="A338" s="31" t="s">
        <v>24</v>
      </c>
      <c r="B338" s="28"/>
      <c r="C338" s="28"/>
      <c r="D338" s="28"/>
      <c r="E338" s="28"/>
      <c r="F338" s="28"/>
      <c r="G338" s="28"/>
      <c r="H338" s="28"/>
      <c r="I338" s="28"/>
      <c r="J338" s="28"/>
      <c r="K338" s="28"/>
      <c r="L338" s="28"/>
      <c r="M338" s="28"/>
      <c r="N338" s="28"/>
      <c r="O338" s="28"/>
      <c r="P338" s="28"/>
      <c r="Q338" s="28"/>
      <c r="R338" s="47"/>
      <c r="S338" s="28"/>
      <c r="T338" s="28"/>
    </row>
    <row r="339" spans="1:22" ht="20.100000000000001" customHeight="1" x14ac:dyDescent="0.25">
      <c r="A339" s="31" t="s">
        <v>27</v>
      </c>
      <c r="B339" s="28"/>
      <c r="C339" s="28"/>
      <c r="D339" s="28"/>
      <c r="E339" s="28"/>
      <c r="F339" s="28"/>
      <c r="G339" s="28"/>
      <c r="H339" s="28"/>
      <c r="I339" s="28"/>
      <c r="J339" s="28"/>
      <c r="K339" s="28"/>
      <c r="L339" s="28"/>
      <c r="M339" s="28"/>
      <c r="N339" s="28"/>
      <c r="O339" s="28"/>
      <c r="P339" s="28"/>
      <c r="Q339" s="28"/>
      <c r="R339" s="47"/>
      <c r="S339" s="28"/>
      <c r="T339" s="28"/>
    </row>
    <row r="340" spans="1:22" ht="20.100000000000001" customHeight="1" x14ac:dyDescent="0.25">
      <c r="A340" s="31" t="s">
        <v>26</v>
      </c>
      <c r="B340" s="28"/>
      <c r="C340" s="28"/>
      <c r="D340" s="28"/>
      <c r="E340" s="28"/>
      <c r="F340" s="28"/>
      <c r="G340" s="28"/>
      <c r="H340" s="28"/>
      <c r="I340" s="28"/>
      <c r="J340" s="28"/>
      <c r="K340" s="28"/>
      <c r="L340" s="28"/>
      <c r="M340" s="28"/>
      <c r="N340" s="28"/>
      <c r="O340" s="28"/>
      <c r="P340" s="28"/>
      <c r="Q340" s="28"/>
      <c r="R340" s="47"/>
      <c r="S340" s="28"/>
      <c r="T340" s="28"/>
    </row>
    <row r="341" spans="1:22" ht="20.100000000000001" customHeight="1" x14ac:dyDescent="0.25">
      <c r="A341" s="31" t="s">
        <v>75</v>
      </c>
      <c r="B341" s="28"/>
      <c r="C341" s="28"/>
      <c r="D341" s="28"/>
      <c r="E341" s="28"/>
      <c r="F341" s="28"/>
      <c r="G341" s="28"/>
      <c r="H341" s="28"/>
      <c r="I341" s="31"/>
      <c r="J341" s="28"/>
      <c r="K341" s="28"/>
      <c r="L341" s="28"/>
      <c r="M341" s="28"/>
      <c r="N341" s="28"/>
      <c r="O341" s="28"/>
      <c r="P341" s="28"/>
      <c r="Q341" s="28"/>
      <c r="R341" s="47"/>
      <c r="S341" s="28"/>
      <c r="T341" s="28"/>
    </row>
    <row r="342" spans="1:22" s="34" customFormat="1" ht="11.25" x14ac:dyDescent="0.2">
      <c r="A342" s="33" t="s">
        <v>13</v>
      </c>
      <c r="R342" s="50"/>
      <c r="U342" s="35"/>
      <c r="V342" s="35"/>
    </row>
    <row r="343" spans="1:22" s="34" customFormat="1" ht="11.25" x14ac:dyDescent="0.2">
      <c r="R343" s="50"/>
      <c r="U343" s="35"/>
      <c r="V343" s="35"/>
    </row>
    <row r="344" spans="1:22" s="3" customFormat="1" ht="24.75" customHeight="1" x14ac:dyDescent="0.35">
      <c r="A344" s="3" t="s">
        <v>5</v>
      </c>
      <c r="G344" s="3" t="s">
        <v>73</v>
      </c>
      <c r="R344" s="38"/>
      <c r="S344" s="5"/>
      <c r="U344" s="6"/>
      <c r="V344" s="6"/>
    </row>
    <row r="345" spans="1:22" ht="17.100000000000001" customHeight="1" x14ac:dyDescent="0.35">
      <c r="A345" s="3"/>
      <c r="B345" s="3"/>
      <c r="C345" s="3"/>
      <c r="D345" s="3" t="s">
        <v>13</v>
      </c>
      <c r="E345" s="3"/>
      <c r="F345" s="3"/>
      <c r="G345" s="3"/>
      <c r="H345" s="3"/>
      <c r="I345" s="3"/>
      <c r="J345" s="3"/>
      <c r="K345" s="3"/>
      <c r="L345" s="3"/>
      <c r="M345" s="3"/>
      <c r="N345" s="3"/>
      <c r="O345" s="3"/>
      <c r="P345" s="3"/>
      <c r="Q345" s="4"/>
      <c r="R345" s="38"/>
    </row>
    <row r="346" spans="1:22" ht="17.100000000000001" customHeight="1" x14ac:dyDescent="0.35">
      <c r="A346" s="5"/>
      <c r="B346" s="5" t="s">
        <v>54</v>
      </c>
      <c r="C346" s="5"/>
      <c r="D346" s="7">
        <f>E313+1</f>
        <v>46034</v>
      </c>
      <c r="E346" s="7">
        <f>D346+13</f>
        <v>46047</v>
      </c>
      <c r="F346" s="5"/>
      <c r="G346" s="5"/>
      <c r="H346" s="5"/>
      <c r="I346" s="5"/>
      <c r="J346" s="5"/>
      <c r="K346" s="5"/>
      <c r="L346" s="5"/>
      <c r="M346" s="5"/>
      <c r="N346" s="5"/>
      <c r="O346" s="5"/>
      <c r="P346" s="3"/>
      <c r="Q346" s="4"/>
      <c r="R346" s="38"/>
    </row>
    <row r="347" spans="1:22" ht="17.100000000000001" customHeight="1" x14ac:dyDescent="0.25">
      <c r="B347" s="9">
        <f>DAY(D346)</f>
        <v>12</v>
      </c>
      <c r="C347" s="9">
        <f>DAY(D346+1)</f>
        <v>13</v>
      </c>
      <c r="D347" s="9">
        <f>DAY(D346+2)</f>
        <v>14</v>
      </c>
      <c r="E347" s="9">
        <f>DAY(D346+3)</f>
        <v>15</v>
      </c>
      <c r="F347" s="9">
        <f>DAY(D346+4)</f>
        <v>16</v>
      </c>
      <c r="G347" s="9">
        <f>DAY(D346+5)</f>
        <v>17</v>
      </c>
      <c r="H347" s="9">
        <f>DAY(D346+6)</f>
        <v>18</v>
      </c>
      <c r="I347" s="9">
        <f>DAY(D346+7)</f>
        <v>19</v>
      </c>
      <c r="J347" s="9">
        <f>DAY(D346+8)</f>
        <v>20</v>
      </c>
      <c r="K347" s="9">
        <f>DAY(D346+9)</f>
        <v>21</v>
      </c>
      <c r="L347" s="9">
        <f>DAY(D346+10)</f>
        <v>22</v>
      </c>
      <c r="M347" s="9">
        <f>DAY(D346+11)</f>
        <v>23</v>
      </c>
      <c r="N347" s="9">
        <f>DAY(D346+12)</f>
        <v>24</v>
      </c>
      <c r="O347" s="9">
        <f>DAY(D346+13)</f>
        <v>25</v>
      </c>
      <c r="P347" s="9" t="s">
        <v>45</v>
      </c>
      <c r="Q347" s="5" t="s">
        <v>35</v>
      </c>
      <c r="R347" s="38"/>
      <c r="S347" s="5" t="str">
        <f>+B346</f>
        <v>BW 03</v>
      </c>
      <c r="T347" s="5" t="str">
        <f>+B362</f>
        <v>BW 04</v>
      </c>
    </row>
    <row r="348" spans="1:22" ht="17.100000000000001" customHeight="1" x14ac:dyDescent="0.2">
      <c r="A348" s="12" t="s">
        <v>18</v>
      </c>
      <c r="B348" s="36"/>
      <c r="C348" s="36"/>
      <c r="D348" s="36"/>
      <c r="E348" s="36"/>
      <c r="F348" s="36"/>
      <c r="G348" s="36"/>
      <c r="H348" s="36"/>
      <c r="I348" s="36"/>
      <c r="J348" s="36"/>
      <c r="K348" s="36"/>
      <c r="L348" s="36"/>
      <c r="M348" s="36"/>
      <c r="N348" s="36"/>
      <c r="O348" s="36"/>
      <c r="P348" s="14">
        <f>SUM(B348:O348)</f>
        <v>0</v>
      </c>
      <c r="Q348" s="10"/>
      <c r="R348" s="39"/>
      <c r="S348" s="10"/>
    </row>
    <row r="349" spans="1:22" ht="17.100000000000001" customHeight="1" x14ac:dyDescent="0.2">
      <c r="A349" s="12" t="s">
        <v>0</v>
      </c>
      <c r="B349" s="36"/>
      <c r="C349" s="36"/>
      <c r="D349" s="36"/>
      <c r="E349" s="36"/>
      <c r="F349" s="36"/>
      <c r="G349" s="36"/>
      <c r="H349" s="36"/>
      <c r="I349" s="36"/>
      <c r="J349" s="36"/>
      <c r="K349" s="36"/>
      <c r="L349" s="36"/>
      <c r="M349" s="36"/>
      <c r="N349" s="36"/>
      <c r="O349" s="36"/>
      <c r="P349" s="14">
        <f t="shared" ref="P349:P360" si="49">SUM(B349:O349)</f>
        <v>0</v>
      </c>
    </row>
    <row r="350" spans="1:22" ht="17.100000000000001" customHeight="1" x14ac:dyDescent="0.25">
      <c r="A350" s="12" t="s">
        <v>41</v>
      </c>
      <c r="B350" s="36"/>
      <c r="C350" s="36"/>
      <c r="D350" s="36"/>
      <c r="E350" s="36"/>
      <c r="F350" s="36"/>
      <c r="G350" s="36"/>
      <c r="H350" s="36"/>
      <c r="I350" s="36"/>
      <c r="J350" s="36"/>
      <c r="K350" s="36"/>
      <c r="L350" s="36"/>
      <c r="M350" s="36"/>
      <c r="N350" s="36"/>
      <c r="O350" s="36"/>
      <c r="P350" s="14">
        <f t="shared" si="49"/>
        <v>0</v>
      </c>
      <c r="Q350" s="16"/>
      <c r="R350" s="48">
        <f>$R$7</f>
        <v>0</v>
      </c>
      <c r="S350" s="16"/>
      <c r="T350" s="18"/>
    </row>
    <row r="351" spans="1:22" ht="17.100000000000001" customHeight="1" x14ac:dyDescent="0.2">
      <c r="A351" s="12" t="s">
        <v>15</v>
      </c>
      <c r="B351" s="36"/>
      <c r="C351" s="36"/>
      <c r="D351" s="36"/>
      <c r="E351" s="36"/>
      <c r="F351" s="36"/>
      <c r="G351" s="36"/>
      <c r="H351" s="36"/>
      <c r="I351" s="36"/>
      <c r="J351" s="36"/>
      <c r="K351" s="36"/>
      <c r="L351" s="36"/>
      <c r="M351" s="36"/>
      <c r="N351" s="36"/>
      <c r="O351" s="36"/>
      <c r="P351" s="14">
        <f t="shared" si="49"/>
        <v>0</v>
      </c>
      <c r="R351" s="41" t="s">
        <v>22</v>
      </c>
    </row>
    <row r="352" spans="1:22" ht="17.100000000000001" customHeight="1" x14ac:dyDescent="0.2">
      <c r="A352" s="12" t="s">
        <v>14</v>
      </c>
      <c r="B352" s="36"/>
      <c r="C352" s="36"/>
      <c r="D352" s="36"/>
      <c r="E352" s="36"/>
      <c r="F352" s="36"/>
      <c r="G352" s="36"/>
      <c r="H352" s="36"/>
      <c r="I352" s="36"/>
      <c r="J352" s="36"/>
      <c r="K352" s="36"/>
      <c r="L352" s="36"/>
      <c r="M352" s="36"/>
      <c r="N352" s="36"/>
      <c r="O352" s="36"/>
      <c r="P352" s="14">
        <f t="shared" si="49"/>
        <v>0</v>
      </c>
      <c r="R352" s="42"/>
    </row>
    <row r="353" spans="1:20" ht="17.100000000000001" customHeight="1" x14ac:dyDescent="0.2">
      <c r="A353" s="12" t="s">
        <v>37</v>
      </c>
      <c r="B353" s="36"/>
      <c r="C353" s="36"/>
      <c r="D353" s="36"/>
      <c r="E353" s="36"/>
      <c r="F353" s="36"/>
      <c r="G353" s="36"/>
      <c r="H353" s="36"/>
      <c r="I353" s="36"/>
      <c r="J353" s="36"/>
      <c r="K353" s="36"/>
      <c r="L353" s="36"/>
      <c r="M353" s="36"/>
      <c r="N353" s="36"/>
      <c r="O353" s="36"/>
      <c r="P353" s="14">
        <f t="shared" si="49"/>
        <v>0</v>
      </c>
      <c r="R353" s="42"/>
    </row>
    <row r="354" spans="1:20" ht="17.100000000000001" customHeight="1" x14ac:dyDescent="0.2">
      <c r="A354" s="12" t="s">
        <v>11</v>
      </c>
      <c r="B354" s="36"/>
      <c r="C354" s="36"/>
      <c r="D354" s="36"/>
      <c r="E354" s="36"/>
      <c r="F354" s="36"/>
      <c r="G354" s="36"/>
      <c r="H354" s="36"/>
      <c r="I354" s="36"/>
      <c r="J354" s="36"/>
      <c r="K354" s="36"/>
      <c r="L354" s="36"/>
      <c r="M354" s="36"/>
      <c r="N354" s="36"/>
      <c r="O354" s="36"/>
      <c r="P354" s="14">
        <f t="shared" si="49"/>
        <v>0</v>
      </c>
      <c r="Q354" s="18"/>
      <c r="R354" s="49">
        <f>$R$11</f>
        <v>0</v>
      </c>
      <c r="S354" s="18"/>
      <c r="T354" s="18"/>
    </row>
    <row r="355" spans="1:20" ht="17.100000000000001" customHeight="1" x14ac:dyDescent="0.2">
      <c r="A355" s="12" t="s">
        <v>17</v>
      </c>
      <c r="B355" s="36"/>
      <c r="C355" s="36"/>
      <c r="D355" s="36"/>
      <c r="E355" s="36"/>
      <c r="F355" s="36"/>
      <c r="G355" s="36"/>
      <c r="H355" s="36"/>
      <c r="I355" s="36"/>
      <c r="J355" s="36"/>
      <c r="K355" s="36"/>
      <c r="L355" s="36"/>
      <c r="M355" s="36"/>
      <c r="N355" s="36"/>
      <c r="O355" s="36"/>
      <c r="P355" s="14">
        <f t="shared" si="49"/>
        <v>0</v>
      </c>
      <c r="R355" s="41" t="s">
        <v>4</v>
      </c>
    </row>
    <row r="356" spans="1:20" ht="17.100000000000001" customHeight="1" x14ac:dyDescent="0.2">
      <c r="A356" s="12" t="s">
        <v>6</v>
      </c>
      <c r="B356" s="36"/>
      <c r="C356" s="36"/>
      <c r="D356" s="36"/>
      <c r="E356" s="36"/>
      <c r="F356" s="36"/>
      <c r="G356" s="36"/>
      <c r="H356" s="36"/>
      <c r="I356" s="36"/>
      <c r="J356" s="36"/>
      <c r="K356" s="36"/>
      <c r="L356" s="36"/>
      <c r="M356" s="36"/>
      <c r="N356" s="36"/>
      <c r="O356" s="36"/>
      <c r="P356" s="14">
        <f t="shared" si="49"/>
        <v>0</v>
      </c>
      <c r="R356" s="42"/>
    </row>
    <row r="357" spans="1:20" ht="17.100000000000001" customHeight="1" x14ac:dyDescent="0.2">
      <c r="A357" s="12" t="s">
        <v>20</v>
      </c>
      <c r="B357" s="36"/>
      <c r="C357" s="36"/>
      <c r="D357" s="36"/>
      <c r="E357" s="36"/>
      <c r="F357" s="36"/>
      <c r="G357" s="36"/>
      <c r="H357" s="36"/>
      <c r="I357" s="36"/>
      <c r="J357" s="36"/>
      <c r="K357" s="36"/>
      <c r="L357" s="36"/>
      <c r="M357" s="36"/>
      <c r="N357" s="36"/>
      <c r="O357" s="36"/>
      <c r="P357" s="14">
        <f t="shared" si="49"/>
        <v>0</v>
      </c>
      <c r="R357" s="42"/>
    </row>
    <row r="358" spans="1:20" ht="17.100000000000001" customHeight="1" x14ac:dyDescent="0.2">
      <c r="A358" s="12" t="s">
        <v>40</v>
      </c>
      <c r="B358" s="36"/>
      <c r="C358" s="36"/>
      <c r="D358" s="36"/>
      <c r="E358" s="36"/>
      <c r="F358" s="36"/>
      <c r="G358" s="36"/>
      <c r="H358" s="36"/>
      <c r="I358" s="36"/>
      <c r="J358" s="36"/>
      <c r="K358" s="36"/>
      <c r="L358" s="36"/>
      <c r="M358" s="36"/>
      <c r="N358" s="36"/>
      <c r="O358" s="36"/>
      <c r="P358" s="14">
        <f t="shared" si="49"/>
        <v>0</v>
      </c>
      <c r="R358" s="42"/>
    </row>
    <row r="359" spans="1:20" ht="17.100000000000001" customHeight="1" x14ac:dyDescent="0.2">
      <c r="A359" s="12" t="s">
        <v>12</v>
      </c>
      <c r="B359" s="36"/>
      <c r="C359" s="36"/>
      <c r="D359" s="36"/>
      <c r="E359" s="36"/>
      <c r="F359" s="36"/>
      <c r="G359" s="36"/>
      <c r="H359" s="36"/>
      <c r="I359" s="36"/>
      <c r="J359" s="36"/>
      <c r="K359" s="36"/>
      <c r="L359" s="36"/>
      <c r="M359" s="36"/>
      <c r="N359" s="36"/>
      <c r="O359" s="36"/>
      <c r="P359" s="14">
        <f t="shared" si="49"/>
        <v>0</v>
      </c>
      <c r="Q359" s="18"/>
      <c r="R359" s="49">
        <f>$R$16</f>
        <v>0</v>
      </c>
      <c r="S359" s="18"/>
      <c r="T359" s="18"/>
    </row>
    <row r="360" spans="1:20" ht="17.100000000000001" customHeight="1" x14ac:dyDescent="0.2">
      <c r="A360" s="10" t="s">
        <v>1</v>
      </c>
      <c r="B360" s="14">
        <f>SUM(B348:B359)</f>
        <v>0</v>
      </c>
      <c r="C360" s="14">
        <f t="shared" ref="C360:O360" si="50">SUM(C348:C359)</f>
        <v>0</v>
      </c>
      <c r="D360" s="14">
        <f t="shared" si="50"/>
        <v>0</v>
      </c>
      <c r="E360" s="14">
        <f t="shared" si="50"/>
        <v>0</v>
      </c>
      <c r="F360" s="14">
        <f t="shared" si="50"/>
        <v>0</v>
      </c>
      <c r="G360" s="14">
        <f t="shared" si="50"/>
        <v>0</v>
      </c>
      <c r="H360" s="14">
        <f t="shared" si="50"/>
        <v>0</v>
      </c>
      <c r="I360" s="14">
        <f t="shared" si="50"/>
        <v>0</v>
      </c>
      <c r="J360" s="14">
        <f t="shared" si="50"/>
        <v>0</v>
      </c>
      <c r="K360" s="14">
        <f t="shared" si="50"/>
        <v>0</v>
      </c>
      <c r="L360" s="14">
        <f t="shared" si="50"/>
        <v>0</v>
      </c>
      <c r="M360" s="14">
        <f t="shared" si="50"/>
        <v>0</v>
      </c>
      <c r="N360" s="14">
        <f t="shared" si="50"/>
        <v>0</v>
      </c>
      <c r="O360" s="14">
        <f t="shared" si="50"/>
        <v>0</v>
      </c>
      <c r="P360" s="14">
        <f t="shared" si="49"/>
        <v>0</v>
      </c>
      <c r="R360" s="46" t="s">
        <v>3</v>
      </c>
    </row>
    <row r="361" spans="1:20" ht="17.100000000000001" customHeight="1" x14ac:dyDescent="0.2">
      <c r="A361" s="10"/>
      <c r="B361" s="19"/>
      <c r="C361" s="19"/>
      <c r="D361" s="19"/>
      <c r="E361" s="19"/>
      <c r="F361" s="19"/>
      <c r="G361" s="19"/>
      <c r="H361" s="19"/>
      <c r="I361" s="19"/>
      <c r="J361" s="19"/>
      <c r="K361" s="19"/>
      <c r="L361" s="19"/>
      <c r="M361" s="19"/>
      <c r="N361" s="19"/>
      <c r="O361" s="19"/>
      <c r="P361" s="19">
        <f>SUM(B360:O360)</f>
        <v>0</v>
      </c>
      <c r="Q361" t="s">
        <v>46</v>
      </c>
      <c r="R361" s="43" t="s">
        <v>13</v>
      </c>
    </row>
    <row r="362" spans="1:20" ht="17.100000000000001" customHeight="1" x14ac:dyDescent="0.25">
      <c r="B362" s="5" t="s">
        <v>55</v>
      </c>
      <c r="D362" s="7">
        <f>E346+1</f>
        <v>46048</v>
      </c>
      <c r="E362" s="7">
        <f>D362+13</f>
        <v>46061</v>
      </c>
      <c r="R362" s="44" t="s">
        <v>74</v>
      </c>
      <c r="S362" s="20" t="s">
        <v>19</v>
      </c>
      <c r="T362" s="20" t="s">
        <v>33</v>
      </c>
    </row>
    <row r="363" spans="1:20" ht="17.100000000000001" customHeight="1" x14ac:dyDescent="0.2">
      <c r="B363" s="21">
        <f>DAY(D362)</f>
        <v>26</v>
      </c>
      <c r="C363" s="21">
        <f>DAY(D362+1)</f>
        <v>27</v>
      </c>
      <c r="D363" s="21">
        <f>DAY(D362+2)</f>
        <v>28</v>
      </c>
      <c r="E363" s="21">
        <f>DAY(D362+3)</f>
        <v>29</v>
      </c>
      <c r="F363" s="21">
        <f>DAY(D362+4)</f>
        <v>30</v>
      </c>
      <c r="G363" s="21">
        <f>DAY(D362+5)</f>
        <v>31</v>
      </c>
      <c r="H363" s="21">
        <f>DAY(D362+6)</f>
        <v>1</v>
      </c>
      <c r="I363" s="21">
        <f>DAY(D362+7)</f>
        <v>2</v>
      </c>
      <c r="J363" s="21">
        <f>DAY(D362+8)</f>
        <v>3</v>
      </c>
      <c r="K363" s="21">
        <f>DAY(D362+9)</f>
        <v>4</v>
      </c>
      <c r="L363" s="21">
        <f>DAY(D362+10)</f>
        <v>5</v>
      </c>
      <c r="M363" s="21">
        <f>DAY(D362+11)</f>
        <v>6</v>
      </c>
      <c r="N363" s="21">
        <f>DAY(D362+12)</f>
        <v>7</v>
      </c>
      <c r="O363" s="21">
        <f>DAY(D362+13)</f>
        <v>8</v>
      </c>
      <c r="P363" s="21" t="s">
        <v>45</v>
      </c>
      <c r="R363" s="44" t="s">
        <v>2</v>
      </c>
      <c r="S363" s="20" t="s">
        <v>2</v>
      </c>
      <c r="T363" s="20" t="s">
        <v>87</v>
      </c>
    </row>
    <row r="364" spans="1:20" ht="17.100000000000001" customHeight="1" x14ac:dyDescent="0.2">
      <c r="A364" s="12" t="s">
        <v>18</v>
      </c>
      <c r="B364" s="36"/>
      <c r="C364" s="36"/>
      <c r="D364" s="36"/>
      <c r="E364" s="36"/>
      <c r="F364" s="36"/>
      <c r="G364" s="36"/>
      <c r="H364" s="36"/>
      <c r="I364" s="36"/>
      <c r="J364" s="36"/>
      <c r="K364" s="36"/>
      <c r="L364" s="36"/>
      <c r="M364" s="36"/>
      <c r="N364" s="36"/>
      <c r="O364" s="36"/>
      <c r="P364" s="14">
        <f>SUM(B364:O364)</f>
        <v>0</v>
      </c>
      <c r="R364" s="22">
        <f>+P348+P364</f>
        <v>0</v>
      </c>
      <c r="S364" s="22">
        <f t="shared" ref="S364:S376" si="51">+R364+S315</f>
        <v>0</v>
      </c>
      <c r="T364" s="13"/>
    </row>
    <row r="365" spans="1:20" ht="17.100000000000001" customHeight="1" x14ac:dyDescent="0.2">
      <c r="A365" s="12" t="str">
        <f t="shared" ref="A365:A375" si="52">+A349</f>
        <v>Vacation</v>
      </c>
      <c r="B365" s="36"/>
      <c r="C365" s="36"/>
      <c r="D365" s="36"/>
      <c r="E365" s="36"/>
      <c r="F365" s="36"/>
      <c r="G365" s="36"/>
      <c r="H365" s="36"/>
      <c r="I365" s="36"/>
      <c r="J365" s="36"/>
      <c r="K365" s="36"/>
      <c r="L365" s="36"/>
      <c r="M365" s="36"/>
      <c r="N365" s="36"/>
      <c r="O365" s="36"/>
      <c r="P365" s="14">
        <f t="shared" ref="P365:P375" si="53">SUM(B365:O365)</f>
        <v>0</v>
      </c>
      <c r="R365" s="22">
        <f t="shared" ref="R365:R376" si="54">+P349+P365</f>
        <v>0</v>
      </c>
      <c r="S365" s="22">
        <f t="shared" si="51"/>
        <v>0</v>
      </c>
      <c r="T365" s="15" t="s">
        <v>28</v>
      </c>
    </row>
    <row r="366" spans="1:20" ht="17.100000000000001" customHeight="1" x14ac:dyDescent="0.2">
      <c r="A366" s="12" t="str">
        <f t="shared" si="52"/>
        <v>Sick earned after 1997</v>
      </c>
      <c r="B366" s="36"/>
      <c r="C366" s="36"/>
      <c r="D366" s="36"/>
      <c r="E366" s="36"/>
      <c r="F366" s="36"/>
      <c r="G366" s="36"/>
      <c r="H366" s="36"/>
      <c r="I366" s="36"/>
      <c r="J366" s="36"/>
      <c r="K366" s="36"/>
      <c r="L366" s="36"/>
      <c r="M366" s="36"/>
      <c r="N366" s="36"/>
      <c r="O366" s="36"/>
      <c r="P366" s="14">
        <f t="shared" si="53"/>
        <v>0</v>
      </c>
      <c r="R366" s="22">
        <f t="shared" si="54"/>
        <v>0</v>
      </c>
      <c r="S366" s="22">
        <f t="shared" si="51"/>
        <v>0</v>
      </c>
      <c r="T366" s="15" t="s">
        <v>29</v>
      </c>
    </row>
    <row r="367" spans="1:20" ht="17.100000000000001" customHeight="1" x14ac:dyDescent="0.2">
      <c r="A367" s="12" t="str">
        <f t="shared" si="52"/>
        <v>Sick earned 1984 - 1997</v>
      </c>
      <c r="B367" s="36"/>
      <c r="C367" s="36"/>
      <c r="D367" s="36"/>
      <c r="E367" s="36"/>
      <c r="F367" s="36"/>
      <c r="G367" s="36"/>
      <c r="H367" s="36"/>
      <c r="I367" s="36"/>
      <c r="J367" s="36"/>
      <c r="K367" s="36"/>
      <c r="L367" s="36"/>
      <c r="M367" s="36"/>
      <c r="N367" s="36"/>
      <c r="O367" s="36"/>
      <c r="P367" s="14">
        <f t="shared" si="53"/>
        <v>0</v>
      </c>
      <c r="R367" s="22">
        <f t="shared" si="54"/>
        <v>0</v>
      </c>
      <c r="S367" s="22">
        <f t="shared" si="51"/>
        <v>0</v>
      </c>
      <c r="T367" s="15" t="s">
        <v>30</v>
      </c>
    </row>
    <row r="368" spans="1:20" ht="17.100000000000001" customHeight="1" x14ac:dyDescent="0.2">
      <c r="A368" s="12" t="str">
        <f t="shared" si="52"/>
        <v>Sick earned before 1984</v>
      </c>
      <c r="B368" s="36"/>
      <c r="C368" s="36"/>
      <c r="D368" s="36"/>
      <c r="E368" s="36"/>
      <c r="F368" s="36"/>
      <c r="G368" s="36"/>
      <c r="H368" s="36"/>
      <c r="I368" s="36"/>
      <c r="J368" s="36"/>
      <c r="K368" s="36"/>
      <c r="L368" s="36"/>
      <c r="M368" s="36"/>
      <c r="N368" s="36"/>
      <c r="O368" s="36"/>
      <c r="P368" s="14">
        <f t="shared" si="53"/>
        <v>0</v>
      </c>
      <c r="R368" s="22">
        <f t="shared" si="54"/>
        <v>0</v>
      </c>
      <c r="S368" s="22">
        <f t="shared" si="51"/>
        <v>0</v>
      </c>
      <c r="T368" s="15" t="s">
        <v>31</v>
      </c>
    </row>
    <row r="369" spans="1:20" ht="17.100000000000001" customHeight="1" x14ac:dyDescent="0.2">
      <c r="A369" s="12" t="str">
        <f t="shared" si="52"/>
        <v>Extended sick</v>
      </c>
      <c r="B369" s="36"/>
      <c r="C369" s="36"/>
      <c r="D369" s="36"/>
      <c r="E369" s="36"/>
      <c r="F369" s="36"/>
      <c r="G369" s="36"/>
      <c r="H369" s="36"/>
      <c r="I369" s="36"/>
      <c r="J369" s="36"/>
      <c r="K369" s="36"/>
      <c r="L369" s="36"/>
      <c r="M369" s="36"/>
      <c r="N369" s="36"/>
      <c r="O369" s="36"/>
      <c r="P369" s="14">
        <f t="shared" si="53"/>
        <v>0</v>
      </c>
      <c r="R369" s="22">
        <f t="shared" si="54"/>
        <v>0</v>
      </c>
      <c r="S369" s="22">
        <f t="shared" si="51"/>
        <v>0</v>
      </c>
      <c r="T369" s="15" t="s">
        <v>42</v>
      </c>
    </row>
    <row r="370" spans="1:20" ht="17.100000000000001" customHeight="1" x14ac:dyDescent="0.2">
      <c r="A370" s="12" t="str">
        <f t="shared" si="52"/>
        <v>Comp time used</v>
      </c>
      <c r="B370" s="36"/>
      <c r="C370" s="36"/>
      <c r="D370" s="36"/>
      <c r="E370" s="36"/>
      <c r="F370" s="36"/>
      <c r="G370" s="36"/>
      <c r="H370" s="36"/>
      <c r="I370" s="36"/>
      <c r="J370" s="36"/>
      <c r="K370" s="36"/>
      <c r="L370" s="36"/>
      <c r="M370" s="36"/>
      <c r="N370" s="36"/>
      <c r="O370" s="36"/>
      <c r="P370" s="14">
        <f t="shared" si="53"/>
        <v>0</v>
      </c>
      <c r="R370" s="22">
        <f t="shared" si="54"/>
        <v>0</v>
      </c>
      <c r="S370" s="22">
        <f t="shared" si="51"/>
        <v>0</v>
      </c>
      <c r="T370" s="15" t="s">
        <v>32</v>
      </c>
    </row>
    <row r="371" spans="1:20" ht="17.100000000000001" customHeight="1" x14ac:dyDescent="0.2">
      <c r="A371" s="12" t="str">
        <f t="shared" si="52"/>
        <v>Holiday/AdminClosure</v>
      </c>
      <c r="B371" s="36"/>
      <c r="C371" s="36"/>
      <c r="D371" s="36"/>
      <c r="E371" s="36"/>
      <c r="F371" s="36"/>
      <c r="G371" s="36"/>
      <c r="H371" s="36"/>
      <c r="I371" s="36"/>
      <c r="J371" s="36"/>
      <c r="K371" s="36"/>
      <c r="L371" s="36"/>
      <c r="M371" s="36"/>
      <c r="N371" s="36"/>
      <c r="O371" s="36"/>
      <c r="P371" s="14">
        <f t="shared" si="53"/>
        <v>0</v>
      </c>
      <c r="R371" s="22">
        <f t="shared" si="54"/>
        <v>0</v>
      </c>
      <c r="S371" s="22">
        <f t="shared" si="51"/>
        <v>0</v>
      </c>
      <c r="T371" s="13"/>
    </row>
    <row r="372" spans="1:20" ht="17.100000000000001" customHeight="1" x14ac:dyDescent="0.2">
      <c r="A372" s="12" t="str">
        <f t="shared" si="52"/>
        <v>Inclement Weather</v>
      </c>
      <c r="B372" s="36"/>
      <c r="C372" s="36"/>
      <c r="D372" s="36"/>
      <c r="E372" s="36"/>
      <c r="F372" s="36"/>
      <c r="G372" s="36"/>
      <c r="H372" s="36"/>
      <c r="I372" s="36"/>
      <c r="J372" s="36"/>
      <c r="K372" s="36"/>
      <c r="L372" s="36"/>
      <c r="M372" s="36"/>
      <c r="N372" s="36"/>
      <c r="O372" s="36"/>
      <c r="P372" s="14">
        <f t="shared" si="53"/>
        <v>0</v>
      </c>
      <c r="R372" s="22">
        <f t="shared" si="54"/>
        <v>0</v>
      </c>
      <c r="S372" s="22">
        <f t="shared" si="51"/>
        <v>0</v>
      </c>
      <c r="T372" s="13"/>
    </row>
    <row r="373" spans="1:20" ht="17.100000000000001" customHeight="1" x14ac:dyDescent="0.2">
      <c r="A373" s="12" t="str">
        <f t="shared" si="52"/>
        <v>Overtime worked</v>
      </c>
      <c r="B373" s="36"/>
      <c r="C373" s="36"/>
      <c r="D373" s="36"/>
      <c r="E373" s="36"/>
      <c r="F373" s="36"/>
      <c r="G373" s="36"/>
      <c r="H373" s="36"/>
      <c r="I373" s="36"/>
      <c r="J373" s="36"/>
      <c r="K373" s="36"/>
      <c r="L373" s="36"/>
      <c r="M373" s="36"/>
      <c r="N373" s="36"/>
      <c r="O373" s="36"/>
      <c r="P373" s="14">
        <f t="shared" si="53"/>
        <v>0</v>
      </c>
      <c r="R373" s="22">
        <f t="shared" si="54"/>
        <v>0</v>
      </c>
      <c r="S373" s="22">
        <f t="shared" si="51"/>
        <v>0</v>
      </c>
      <c r="T373" s="13"/>
    </row>
    <row r="374" spans="1:20" ht="17.100000000000001" customHeight="1" x14ac:dyDescent="0.2">
      <c r="A374" s="12" t="str">
        <f t="shared" si="52"/>
        <v>*Other absence with pay</v>
      </c>
      <c r="B374" s="36"/>
      <c r="C374" s="36"/>
      <c r="D374" s="36"/>
      <c r="E374" s="36"/>
      <c r="F374" s="36"/>
      <c r="G374" s="36"/>
      <c r="H374" s="36"/>
      <c r="I374" s="36"/>
      <c r="J374" s="36"/>
      <c r="K374" s="36"/>
      <c r="L374" s="36"/>
      <c r="M374" s="36"/>
      <c r="N374" s="36"/>
      <c r="O374" s="36"/>
      <c r="P374" s="14">
        <f t="shared" si="53"/>
        <v>0</v>
      </c>
      <c r="R374" s="22">
        <f t="shared" si="54"/>
        <v>0</v>
      </c>
      <c r="S374" s="22">
        <f t="shared" si="51"/>
        <v>0</v>
      </c>
      <c r="T374" s="15" t="s">
        <v>13</v>
      </c>
    </row>
    <row r="375" spans="1:20" ht="17.100000000000001" customHeight="1" x14ac:dyDescent="0.2">
      <c r="A375" s="12" t="str">
        <f t="shared" si="52"/>
        <v>Absence without pay</v>
      </c>
      <c r="B375" s="36"/>
      <c r="C375" s="36"/>
      <c r="D375" s="36"/>
      <c r="E375" s="36"/>
      <c r="F375" s="36"/>
      <c r="G375" s="36"/>
      <c r="H375" s="36"/>
      <c r="I375" s="36"/>
      <c r="J375" s="36"/>
      <c r="K375" s="36"/>
      <c r="L375" s="36"/>
      <c r="M375" s="36"/>
      <c r="N375" s="36"/>
      <c r="O375" s="36"/>
      <c r="P375" s="14">
        <f t="shared" si="53"/>
        <v>0</v>
      </c>
      <c r="R375" s="22">
        <f t="shared" si="54"/>
        <v>0</v>
      </c>
      <c r="S375" s="22">
        <f t="shared" si="51"/>
        <v>0</v>
      </c>
      <c r="T375" s="13"/>
    </row>
    <row r="376" spans="1:20" ht="17.100000000000001" customHeight="1" x14ac:dyDescent="0.2">
      <c r="A376" s="10" t="s">
        <v>1</v>
      </c>
      <c r="B376" s="14">
        <f t="shared" ref="B376:O376" si="55">SUM(B364:B375)</f>
        <v>0</v>
      </c>
      <c r="C376" s="14">
        <f t="shared" si="55"/>
        <v>0</v>
      </c>
      <c r="D376" s="14">
        <f t="shared" si="55"/>
        <v>0</v>
      </c>
      <c r="E376" s="14">
        <f t="shared" si="55"/>
        <v>0</v>
      </c>
      <c r="F376" s="14">
        <f t="shared" si="55"/>
        <v>0</v>
      </c>
      <c r="G376" s="14">
        <f t="shared" si="55"/>
        <v>0</v>
      </c>
      <c r="H376" s="14">
        <f t="shared" si="55"/>
        <v>0</v>
      </c>
      <c r="I376" s="14">
        <f t="shared" si="55"/>
        <v>0</v>
      </c>
      <c r="J376" s="14">
        <f t="shared" si="55"/>
        <v>0</v>
      </c>
      <c r="K376" s="14">
        <f t="shared" si="55"/>
        <v>0</v>
      </c>
      <c r="L376" s="14">
        <f t="shared" si="55"/>
        <v>0</v>
      </c>
      <c r="M376" s="14">
        <f t="shared" si="55"/>
        <v>0</v>
      </c>
      <c r="N376" s="14">
        <f t="shared" si="55"/>
        <v>0</v>
      </c>
      <c r="O376" s="14">
        <f t="shared" si="55"/>
        <v>0</v>
      </c>
      <c r="P376" s="14">
        <f>SUM(P364:P375)</f>
        <v>0</v>
      </c>
      <c r="R376" s="22">
        <f t="shared" si="54"/>
        <v>0</v>
      </c>
      <c r="S376" s="22">
        <f t="shared" si="51"/>
        <v>0</v>
      </c>
      <c r="T376" s="13"/>
    </row>
    <row r="377" spans="1:20" ht="17.100000000000001" customHeight="1" x14ac:dyDescent="0.2">
      <c r="L377" s="1" t="s">
        <v>21</v>
      </c>
      <c r="P377" s="19">
        <f>SUM(B376:O376)</f>
        <v>0</v>
      </c>
      <c r="Q377" t="s">
        <v>46</v>
      </c>
    </row>
    <row r="378" spans="1:20" ht="17.100000000000001" customHeight="1" x14ac:dyDescent="0.2">
      <c r="A378" s="23" t="s">
        <v>8</v>
      </c>
      <c r="B378" s="24"/>
      <c r="C378" s="25"/>
      <c r="D378" s="56"/>
      <c r="E378" s="56"/>
      <c r="F378" s="56"/>
      <c r="G378" s="56"/>
      <c r="H378" s="56"/>
      <c r="I378" s="56"/>
      <c r="J378" s="56"/>
      <c r="K378" s="57"/>
    </row>
    <row r="379" spans="1:20" ht="17.100000000000001" customHeight="1" x14ac:dyDescent="0.2">
      <c r="A379" s="58"/>
      <c r="B379" s="59"/>
      <c r="C379" s="59"/>
      <c r="D379" s="59"/>
      <c r="E379" s="59"/>
      <c r="F379" s="59"/>
      <c r="G379" s="59"/>
      <c r="H379" s="59"/>
      <c r="I379" s="59"/>
      <c r="J379" s="59"/>
      <c r="K379" s="60"/>
    </row>
    <row r="380" spans="1:20" ht="17.100000000000001" customHeight="1" x14ac:dyDescent="0.2">
      <c r="A380" s="58"/>
      <c r="B380" s="59"/>
      <c r="C380" s="59"/>
      <c r="D380" s="59"/>
      <c r="E380" s="59"/>
      <c r="F380" s="59"/>
      <c r="G380" s="59"/>
      <c r="H380" s="59"/>
      <c r="I380" s="59"/>
      <c r="J380" s="59"/>
      <c r="K380" s="60"/>
      <c r="L380" s="18"/>
      <c r="M380" s="18"/>
      <c r="N380" s="18"/>
      <c r="O380" s="18"/>
      <c r="P380" s="18"/>
      <c r="Q380" s="18"/>
      <c r="R380" s="45"/>
    </row>
    <row r="381" spans="1:20" ht="17.100000000000001" customHeight="1" x14ac:dyDescent="0.2">
      <c r="A381" s="26" t="s">
        <v>7</v>
      </c>
      <c r="B381" s="61"/>
      <c r="C381" s="61"/>
      <c r="D381" s="61"/>
      <c r="E381" s="61"/>
      <c r="F381" s="61"/>
      <c r="G381" s="61"/>
      <c r="H381" s="61"/>
      <c r="I381" s="61"/>
      <c r="J381" s="61"/>
      <c r="K381" s="62"/>
      <c r="N381" s="17" t="s">
        <v>9</v>
      </c>
      <c r="Q381" s="17" t="s">
        <v>16</v>
      </c>
    </row>
    <row r="382" spans="1:20" ht="17.100000000000001" customHeight="1" x14ac:dyDescent="0.2">
      <c r="A382" s="65"/>
      <c r="B382" s="61"/>
      <c r="C382" s="61"/>
      <c r="D382" s="61"/>
      <c r="E382" s="61"/>
      <c r="F382" s="61"/>
      <c r="G382" s="61"/>
      <c r="H382" s="61"/>
      <c r="I382" s="61"/>
      <c r="J382" s="61"/>
      <c r="K382" s="62"/>
    </row>
    <row r="383" spans="1:20" ht="17.100000000000001" customHeight="1" x14ac:dyDescent="0.2">
      <c r="A383" s="66"/>
      <c r="B383" s="63"/>
      <c r="C383" s="63"/>
      <c r="D383" s="63"/>
      <c r="E383" s="63"/>
      <c r="F383" s="63"/>
      <c r="G383" s="63"/>
      <c r="H383" s="63"/>
      <c r="I383" s="63"/>
      <c r="J383" s="63"/>
      <c r="K383" s="64"/>
      <c r="L383" s="18"/>
      <c r="M383" s="18"/>
      <c r="N383" s="27"/>
      <c r="O383" s="18"/>
      <c r="P383" s="18"/>
      <c r="Q383" s="18"/>
      <c r="R383" s="45"/>
    </row>
    <row r="384" spans="1:20" ht="20.100000000000001" customHeight="1" x14ac:dyDescent="0.2">
      <c r="A384" s="1" t="s">
        <v>76</v>
      </c>
      <c r="B384" s="28"/>
      <c r="C384" s="28"/>
      <c r="D384" s="28"/>
      <c r="E384" s="28"/>
      <c r="F384" s="28"/>
      <c r="G384" s="28"/>
      <c r="H384" s="28"/>
      <c r="I384" s="28"/>
      <c r="J384" s="28"/>
      <c r="K384" s="28"/>
      <c r="L384" s="28"/>
      <c r="M384" s="28"/>
      <c r="N384" s="17" t="s">
        <v>10</v>
      </c>
      <c r="O384" s="1"/>
      <c r="P384" s="1"/>
      <c r="Q384" s="1"/>
      <c r="R384" s="46" t="s">
        <v>16</v>
      </c>
      <c r="S384" s="28"/>
    </row>
    <row r="385" spans="1:22" ht="20.100000000000001" customHeight="1" x14ac:dyDescent="0.25">
      <c r="A385" s="29" t="s">
        <v>25</v>
      </c>
      <c r="B385" s="30"/>
      <c r="C385" s="28"/>
      <c r="D385" s="28"/>
      <c r="E385" s="28"/>
      <c r="F385" s="28"/>
      <c r="G385" s="28"/>
      <c r="H385" s="28"/>
      <c r="I385" s="28"/>
      <c r="J385" s="28"/>
      <c r="K385" s="28"/>
      <c r="L385" s="28"/>
      <c r="M385" s="28"/>
      <c r="N385" s="28"/>
      <c r="O385" s="28"/>
      <c r="P385" s="28"/>
      <c r="Q385" s="28"/>
      <c r="R385" s="47"/>
      <c r="S385" s="28"/>
    </row>
    <row r="386" spans="1:22" ht="20.100000000000001" customHeight="1" x14ac:dyDescent="0.25">
      <c r="A386" s="31" t="s">
        <v>23</v>
      </c>
      <c r="B386" s="28"/>
      <c r="C386" s="28"/>
      <c r="D386" s="28"/>
      <c r="E386" s="28"/>
      <c r="F386" s="28"/>
      <c r="G386" s="28"/>
      <c r="H386" s="28"/>
      <c r="I386" s="28"/>
      <c r="J386" s="28"/>
      <c r="K386" s="28"/>
      <c r="L386" s="28"/>
      <c r="M386" s="28"/>
      <c r="N386" s="28"/>
      <c r="O386" s="28"/>
      <c r="P386" s="28"/>
      <c r="Q386" s="28"/>
      <c r="R386" s="47"/>
      <c r="S386" s="28"/>
      <c r="T386" s="28"/>
    </row>
    <row r="387" spans="1:22" ht="20.100000000000001" customHeight="1" x14ac:dyDescent="0.25">
      <c r="A387" s="31" t="s">
        <v>24</v>
      </c>
      <c r="B387" s="28"/>
      <c r="C387" s="28"/>
      <c r="D387" s="28"/>
      <c r="E387" s="28"/>
      <c r="F387" s="28"/>
      <c r="G387" s="28"/>
      <c r="H387" s="28"/>
      <c r="I387" s="28"/>
      <c r="J387" s="28"/>
      <c r="K387" s="28"/>
      <c r="L387" s="28"/>
      <c r="M387" s="28"/>
      <c r="N387" s="28"/>
      <c r="O387" s="28"/>
      <c r="P387" s="28"/>
      <c r="Q387" s="28"/>
      <c r="R387" s="47"/>
      <c r="S387" s="28"/>
      <c r="T387" s="28"/>
    </row>
    <row r="388" spans="1:22" ht="20.100000000000001" customHeight="1" x14ac:dyDescent="0.25">
      <c r="A388" s="31" t="s">
        <v>27</v>
      </c>
      <c r="B388" s="28"/>
      <c r="C388" s="28"/>
      <c r="D388" s="28"/>
      <c r="E388" s="28"/>
      <c r="F388" s="28"/>
      <c r="G388" s="28"/>
      <c r="H388" s="28"/>
      <c r="I388" s="28"/>
      <c r="J388" s="28"/>
      <c r="K388" s="28"/>
      <c r="L388" s="28"/>
      <c r="M388" s="28"/>
      <c r="N388" s="28"/>
      <c r="O388" s="28"/>
      <c r="P388" s="28"/>
      <c r="Q388" s="28"/>
      <c r="R388" s="47"/>
      <c r="S388" s="28"/>
      <c r="T388" s="28"/>
    </row>
    <row r="389" spans="1:22" ht="20.100000000000001" customHeight="1" x14ac:dyDescent="0.25">
      <c r="A389" s="31" t="s">
        <v>26</v>
      </c>
      <c r="B389" s="28"/>
      <c r="C389" s="28"/>
      <c r="D389" s="28"/>
      <c r="E389" s="28"/>
      <c r="F389" s="28"/>
      <c r="G389" s="28"/>
      <c r="H389" s="28"/>
      <c r="I389" s="28"/>
      <c r="J389" s="28"/>
      <c r="K389" s="28"/>
      <c r="L389" s="28"/>
      <c r="M389" s="28"/>
      <c r="N389" s="28"/>
      <c r="O389" s="28"/>
      <c r="P389" s="28"/>
      <c r="Q389" s="28"/>
      <c r="R389" s="47"/>
      <c r="S389" s="28"/>
      <c r="T389" s="28"/>
    </row>
    <row r="390" spans="1:22" ht="20.100000000000001" customHeight="1" x14ac:dyDescent="0.25">
      <c r="A390" s="31" t="s">
        <v>75</v>
      </c>
      <c r="B390" s="28"/>
      <c r="C390" s="28"/>
      <c r="D390" s="28"/>
      <c r="E390" s="28"/>
      <c r="F390" s="28"/>
      <c r="G390" s="28"/>
      <c r="H390" s="28"/>
      <c r="I390" s="31"/>
      <c r="J390" s="28"/>
      <c r="K390" s="28"/>
      <c r="L390" s="28"/>
      <c r="M390" s="28"/>
      <c r="N390" s="28"/>
      <c r="O390" s="28"/>
      <c r="P390" s="28"/>
      <c r="Q390" s="28"/>
      <c r="R390" s="47"/>
      <c r="S390" s="28"/>
      <c r="T390" s="28"/>
    </row>
    <row r="391" spans="1:22" ht="20.100000000000001" customHeight="1" x14ac:dyDescent="0.25">
      <c r="A391" s="31" t="s">
        <v>13</v>
      </c>
    </row>
    <row r="393" spans="1:22" s="3" customFormat="1" ht="24.75" customHeight="1" x14ac:dyDescent="0.35">
      <c r="A393" s="3" t="s">
        <v>5</v>
      </c>
      <c r="G393" s="3" t="s">
        <v>73</v>
      </c>
      <c r="R393" s="38"/>
      <c r="S393" s="5"/>
      <c r="U393" s="6"/>
      <c r="V393" s="6"/>
    </row>
    <row r="394" spans="1:22" ht="17.100000000000001" customHeight="1" x14ac:dyDescent="0.35">
      <c r="A394" s="3"/>
      <c r="B394" s="3"/>
      <c r="C394" s="3"/>
      <c r="D394" s="3" t="s">
        <v>13</v>
      </c>
      <c r="E394" s="3"/>
      <c r="F394" s="3"/>
      <c r="G394" s="3"/>
      <c r="H394" s="3"/>
      <c r="I394" s="3"/>
      <c r="J394" s="3"/>
      <c r="K394" s="3"/>
      <c r="L394" s="3"/>
      <c r="M394" s="3"/>
      <c r="N394" s="3"/>
      <c r="O394" s="3"/>
      <c r="P394" s="3"/>
      <c r="Q394" s="4"/>
      <c r="R394" s="38"/>
    </row>
    <row r="395" spans="1:22" ht="17.100000000000001" customHeight="1" x14ac:dyDescent="0.35">
      <c r="A395" s="5"/>
      <c r="B395" s="5" t="s">
        <v>56</v>
      </c>
      <c r="C395" s="5"/>
      <c r="D395" s="7">
        <f>E362+1</f>
        <v>46062</v>
      </c>
      <c r="E395" s="7">
        <f>D395+13</f>
        <v>46075</v>
      </c>
      <c r="F395" s="5"/>
      <c r="G395" s="5"/>
      <c r="H395" s="5"/>
      <c r="I395" s="5"/>
      <c r="J395" s="5"/>
      <c r="K395" s="5"/>
      <c r="L395" s="5"/>
      <c r="M395" s="5"/>
      <c r="N395" s="5"/>
      <c r="O395" s="5"/>
      <c r="P395" s="3"/>
      <c r="Q395" s="4"/>
      <c r="R395" s="38"/>
    </row>
    <row r="396" spans="1:22" ht="17.100000000000001" customHeight="1" x14ac:dyDescent="0.25">
      <c r="B396" s="9">
        <f>DAY(D395)</f>
        <v>9</v>
      </c>
      <c r="C396" s="9">
        <f>DAY(D395+1)</f>
        <v>10</v>
      </c>
      <c r="D396" s="9">
        <f>DAY(D395+2)</f>
        <v>11</v>
      </c>
      <c r="E396" s="9">
        <f>DAY(D395+3)</f>
        <v>12</v>
      </c>
      <c r="F396" s="9">
        <f>DAY(D395+4)</f>
        <v>13</v>
      </c>
      <c r="G396" s="9">
        <f>DAY(D395+5)</f>
        <v>14</v>
      </c>
      <c r="H396" s="9">
        <f>DAY(D395+6)</f>
        <v>15</v>
      </c>
      <c r="I396" s="9">
        <f>DAY(D395+7)</f>
        <v>16</v>
      </c>
      <c r="J396" s="9">
        <f>DAY(D395+8)</f>
        <v>17</v>
      </c>
      <c r="K396" s="9">
        <f>DAY(D395+9)</f>
        <v>18</v>
      </c>
      <c r="L396" s="9">
        <f>DAY(D395+10)</f>
        <v>19</v>
      </c>
      <c r="M396" s="9">
        <f>DAY(D395+11)</f>
        <v>20</v>
      </c>
      <c r="N396" s="9">
        <f>DAY(D395+12)</f>
        <v>21</v>
      </c>
      <c r="O396" s="9">
        <f>DAY(D395+13)</f>
        <v>22</v>
      </c>
      <c r="P396" s="9" t="s">
        <v>45</v>
      </c>
      <c r="Q396" s="5" t="s">
        <v>35</v>
      </c>
      <c r="R396" s="38"/>
      <c r="S396" s="5" t="str">
        <f>+B395</f>
        <v>BW 05</v>
      </c>
      <c r="T396" s="5" t="str">
        <f>+B411</f>
        <v>BW 06</v>
      </c>
    </row>
    <row r="397" spans="1:22" ht="17.100000000000001" customHeight="1" x14ac:dyDescent="0.2">
      <c r="A397" s="12" t="s">
        <v>18</v>
      </c>
      <c r="B397" s="36"/>
      <c r="C397" s="36"/>
      <c r="D397" s="36"/>
      <c r="E397" s="36"/>
      <c r="F397" s="36"/>
      <c r="G397" s="36"/>
      <c r="H397" s="36"/>
      <c r="I397" s="36"/>
      <c r="J397" s="36"/>
      <c r="K397" s="36"/>
      <c r="L397" s="36"/>
      <c r="M397" s="36"/>
      <c r="N397" s="36"/>
      <c r="O397" s="36"/>
      <c r="P397" s="14">
        <f>SUM(B397:O397)</f>
        <v>0</v>
      </c>
      <c r="Q397" s="10"/>
      <c r="R397" s="39"/>
      <c r="S397" s="10"/>
    </row>
    <row r="398" spans="1:22" ht="17.100000000000001" customHeight="1" x14ac:dyDescent="0.2">
      <c r="A398" s="12" t="s">
        <v>0</v>
      </c>
      <c r="B398" s="36"/>
      <c r="C398" s="36"/>
      <c r="D398" s="36"/>
      <c r="E398" s="36"/>
      <c r="F398" s="36"/>
      <c r="G398" s="36"/>
      <c r="H398" s="36"/>
      <c r="I398" s="36"/>
      <c r="J398" s="36"/>
      <c r="K398" s="36"/>
      <c r="L398" s="36"/>
      <c r="M398" s="36"/>
      <c r="N398" s="36"/>
      <c r="O398" s="36"/>
      <c r="P398" s="14">
        <f t="shared" ref="P398:P409" si="56">SUM(B398:O398)</f>
        <v>0</v>
      </c>
    </row>
    <row r="399" spans="1:22" ht="17.100000000000001" customHeight="1" x14ac:dyDescent="0.25">
      <c r="A399" s="12" t="s">
        <v>41</v>
      </c>
      <c r="B399" s="36"/>
      <c r="C399" s="36"/>
      <c r="D399" s="36"/>
      <c r="E399" s="36"/>
      <c r="F399" s="36"/>
      <c r="G399" s="36"/>
      <c r="H399" s="36"/>
      <c r="I399" s="36"/>
      <c r="J399" s="36"/>
      <c r="K399" s="36"/>
      <c r="L399" s="36"/>
      <c r="M399" s="36"/>
      <c r="N399" s="36"/>
      <c r="O399" s="36"/>
      <c r="P399" s="14">
        <f t="shared" si="56"/>
        <v>0</v>
      </c>
      <c r="Q399" s="16"/>
      <c r="R399" s="48">
        <f>$R$7</f>
        <v>0</v>
      </c>
      <c r="S399" s="16"/>
      <c r="T399" s="18"/>
    </row>
    <row r="400" spans="1:22" ht="17.100000000000001" customHeight="1" x14ac:dyDescent="0.2">
      <c r="A400" s="12" t="s">
        <v>15</v>
      </c>
      <c r="B400" s="36"/>
      <c r="C400" s="36"/>
      <c r="D400" s="36"/>
      <c r="E400" s="36"/>
      <c r="F400" s="36"/>
      <c r="G400" s="36"/>
      <c r="H400" s="36"/>
      <c r="I400" s="36"/>
      <c r="J400" s="36"/>
      <c r="K400" s="36"/>
      <c r="L400" s="36"/>
      <c r="M400" s="36"/>
      <c r="N400" s="36"/>
      <c r="O400" s="36"/>
      <c r="P400" s="14">
        <f t="shared" si="56"/>
        <v>0</v>
      </c>
      <c r="R400" s="41" t="s">
        <v>22</v>
      </c>
    </row>
    <row r="401" spans="1:20" ht="17.100000000000001" customHeight="1" x14ac:dyDescent="0.2">
      <c r="A401" s="12" t="s">
        <v>14</v>
      </c>
      <c r="B401" s="36"/>
      <c r="C401" s="36"/>
      <c r="D401" s="36"/>
      <c r="E401" s="36"/>
      <c r="F401" s="36"/>
      <c r="G401" s="36"/>
      <c r="H401" s="36"/>
      <c r="I401" s="36"/>
      <c r="J401" s="36"/>
      <c r="K401" s="36"/>
      <c r="L401" s="36"/>
      <c r="M401" s="36"/>
      <c r="N401" s="36"/>
      <c r="O401" s="36"/>
      <c r="P401" s="14">
        <f t="shared" si="56"/>
        <v>0</v>
      </c>
      <c r="R401" s="42"/>
    </row>
    <row r="402" spans="1:20" ht="17.100000000000001" customHeight="1" x14ac:dyDescent="0.2">
      <c r="A402" s="12" t="s">
        <v>37</v>
      </c>
      <c r="B402" s="36"/>
      <c r="C402" s="36"/>
      <c r="D402" s="36"/>
      <c r="E402" s="36"/>
      <c r="F402" s="36"/>
      <c r="G402" s="36"/>
      <c r="H402" s="36"/>
      <c r="I402" s="36"/>
      <c r="J402" s="36"/>
      <c r="K402" s="36"/>
      <c r="L402" s="36"/>
      <c r="M402" s="36"/>
      <c r="N402" s="36"/>
      <c r="O402" s="36"/>
      <c r="P402" s="14">
        <f t="shared" si="56"/>
        <v>0</v>
      </c>
      <c r="R402" s="42"/>
    </row>
    <row r="403" spans="1:20" ht="17.100000000000001" customHeight="1" x14ac:dyDescent="0.2">
      <c r="A403" s="12" t="s">
        <v>11</v>
      </c>
      <c r="B403" s="36"/>
      <c r="C403" s="36"/>
      <c r="D403" s="36"/>
      <c r="E403" s="36"/>
      <c r="F403" s="36"/>
      <c r="G403" s="36"/>
      <c r="H403" s="36"/>
      <c r="I403" s="36"/>
      <c r="J403" s="36"/>
      <c r="K403" s="36"/>
      <c r="L403" s="36"/>
      <c r="M403" s="36"/>
      <c r="N403" s="36"/>
      <c r="O403" s="36"/>
      <c r="P403" s="14">
        <f t="shared" si="56"/>
        <v>0</v>
      </c>
      <c r="Q403" s="18"/>
      <c r="R403" s="49">
        <f>$R$11</f>
        <v>0</v>
      </c>
      <c r="S403" s="18"/>
      <c r="T403" s="18"/>
    </row>
    <row r="404" spans="1:20" ht="17.100000000000001" customHeight="1" x14ac:dyDescent="0.2">
      <c r="A404" s="12" t="s">
        <v>17</v>
      </c>
      <c r="B404" s="36"/>
      <c r="C404" s="36"/>
      <c r="D404" s="36"/>
      <c r="E404" s="36"/>
      <c r="F404" s="36"/>
      <c r="G404" s="36"/>
      <c r="H404" s="36"/>
      <c r="I404" s="36"/>
      <c r="J404" s="36"/>
      <c r="K404" s="36"/>
      <c r="L404" s="36"/>
      <c r="M404" s="36"/>
      <c r="N404" s="36"/>
      <c r="O404" s="36"/>
      <c r="P404" s="14">
        <f t="shared" si="56"/>
        <v>0</v>
      </c>
      <c r="R404" s="41" t="s">
        <v>4</v>
      </c>
    </row>
    <row r="405" spans="1:20" ht="17.100000000000001" customHeight="1" x14ac:dyDescent="0.2">
      <c r="A405" s="12" t="s">
        <v>6</v>
      </c>
      <c r="B405" s="36"/>
      <c r="C405" s="36"/>
      <c r="D405" s="36"/>
      <c r="E405" s="36"/>
      <c r="F405" s="36"/>
      <c r="G405" s="36"/>
      <c r="H405" s="36"/>
      <c r="I405" s="36"/>
      <c r="J405" s="36"/>
      <c r="K405" s="36"/>
      <c r="L405" s="36"/>
      <c r="M405" s="36"/>
      <c r="N405" s="36"/>
      <c r="O405" s="36"/>
      <c r="P405" s="14">
        <f t="shared" si="56"/>
        <v>0</v>
      </c>
      <c r="R405" s="42"/>
    </row>
    <row r="406" spans="1:20" ht="17.100000000000001" customHeight="1" x14ac:dyDescent="0.2">
      <c r="A406" s="12" t="s">
        <v>20</v>
      </c>
      <c r="B406" s="36"/>
      <c r="C406" s="36"/>
      <c r="D406" s="36"/>
      <c r="E406" s="36"/>
      <c r="F406" s="36"/>
      <c r="G406" s="36"/>
      <c r="H406" s="36"/>
      <c r="I406" s="36"/>
      <c r="J406" s="36"/>
      <c r="K406" s="36"/>
      <c r="L406" s="36"/>
      <c r="M406" s="36"/>
      <c r="N406" s="36"/>
      <c r="O406" s="36"/>
      <c r="P406" s="14">
        <f t="shared" si="56"/>
        <v>0</v>
      </c>
      <c r="R406" s="42"/>
    </row>
    <row r="407" spans="1:20" ht="17.100000000000001" customHeight="1" x14ac:dyDescent="0.2">
      <c r="A407" s="12" t="s">
        <v>40</v>
      </c>
      <c r="B407" s="36"/>
      <c r="C407" s="36"/>
      <c r="D407" s="36"/>
      <c r="E407" s="36"/>
      <c r="F407" s="36"/>
      <c r="G407" s="36"/>
      <c r="H407" s="36"/>
      <c r="I407" s="36"/>
      <c r="J407" s="36"/>
      <c r="K407" s="36"/>
      <c r="L407" s="36"/>
      <c r="M407" s="36"/>
      <c r="N407" s="36"/>
      <c r="O407" s="36"/>
      <c r="P407" s="14">
        <f t="shared" si="56"/>
        <v>0</v>
      </c>
      <c r="R407" s="42"/>
    </row>
    <row r="408" spans="1:20" ht="17.100000000000001" customHeight="1" x14ac:dyDescent="0.2">
      <c r="A408" s="12" t="s">
        <v>12</v>
      </c>
      <c r="B408" s="36"/>
      <c r="C408" s="36"/>
      <c r="D408" s="36"/>
      <c r="E408" s="36"/>
      <c r="F408" s="36"/>
      <c r="G408" s="36"/>
      <c r="H408" s="36"/>
      <c r="I408" s="36"/>
      <c r="J408" s="36"/>
      <c r="K408" s="36"/>
      <c r="L408" s="36"/>
      <c r="M408" s="36"/>
      <c r="N408" s="36"/>
      <c r="O408" s="36"/>
      <c r="P408" s="14">
        <f t="shared" si="56"/>
        <v>0</v>
      </c>
      <c r="Q408" s="18"/>
      <c r="R408" s="49">
        <f>$R$16</f>
        <v>0</v>
      </c>
      <c r="S408" s="18"/>
      <c r="T408" s="18"/>
    </row>
    <row r="409" spans="1:20" ht="17.100000000000001" customHeight="1" x14ac:dyDescent="0.2">
      <c r="A409" s="10" t="s">
        <v>1</v>
      </c>
      <c r="B409" s="14">
        <f>SUM(B397:B408)</f>
        <v>0</v>
      </c>
      <c r="C409" s="14">
        <f t="shared" ref="C409:O409" si="57">SUM(C397:C408)</f>
        <v>0</v>
      </c>
      <c r="D409" s="14">
        <f t="shared" si="57"/>
        <v>0</v>
      </c>
      <c r="E409" s="14">
        <f t="shared" si="57"/>
        <v>0</v>
      </c>
      <c r="F409" s="14">
        <f t="shared" si="57"/>
        <v>0</v>
      </c>
      <c r="G409" s="14">
        <f t="shared" si="57"/>
        <v>0</v>
      </c>
      <c r="H409" s="14">
        <f t="shared" si="57"/>
        <v>0</v>
      </c>
      <c r="I409" s="14">
        <f t="shared" si="57"/>
        <v>0</v>
      </c>
      <c r="J409" s="14">
        <f t="shared" si="57"/>
        <v>0</v>
      </c>
      <c r="K409" s="14">
        <f t="shared" si="57"/>
        <v>0</v>
      </c>
      <c r="L409" s="14">
        <f t="shared" si="57"/>
        <v>0</v>
      </c>
      <c r="M409" s="14">
        <f t="shared" si="57"/>
        <v>0</v>
      </c>
      <c r="N409" s="14">
        <f t="shared" si="57"/>
        <v>0</v>
      </c>
      <c r="O409" s="14">
        <f t="shared" si="57"/>
        <v>0</v>
      </c>
      <c r="P409" s="14">
        <f t="shared" si="56"/>
        <v>0</v>
      </c>
      <c r="R409" s="46" t="s">
        <v>3</v>
      </c>
    </row>
    <row r="410" spans="1:20" ht="17.100000000000001" customHeight="1" x14ac:dyDescent="0.2">
      <c r="A410" s="10"/>
      <c r="B410" s="19"/>
      <c r="C410" s="19"/>
      <c r="D410" s="19"/>
      <c r="E410" s="19"/>
      <c r="F410" s="19"/>
      <c r="G410" s="19"/>
      <c r="H410" s="19"/>
      <c r="I410" s="19"/>
      <c r="J410" s="19"/>
      <c r="K410" s="19"/>
      <c r="L410" s="19"/>
      <c r="M410" s="19"/>
      <c r="N410" s="19"/>
      <c r="O410" s="19"/>
      <c r="P410" s="19">
        <f>SUM(B409:O409)</f>
        <v>0</v>
      </c>
      <c r="Q410" t="s">
        <v>46</v>
      </c>
      <c r="R410" s="43" t="s">
        <v>13</v>
      </c>
    </row>
    <row r="411" spans="1:20" ht="17.100000000000001" customHeight="1" x14ac:dyDescent="0.25">
      <c r="B411" s="5" t="s">
        <v>57</v>
      </c>
      <c r="D411" s="7">
        <f>E395+1</f>
        <v>46076</v>
      </c>
      <c r="E411" s="7">
        <f>D411+13</f>
        <v>46089</v>
      </c>
      <c r="R411" s="44" t="s">
        <v>74</v>
      </c>
      <c r="S411" s="20" t="s">
        <v>19</v>
      </c>
      <c r="T411" s="20" t="s">
        <v>33</v>
      </c>
    </row>
    <row r="412" spans="1:20" ht="17.100000000000001" customHeight="1" x14ac:dyDescent="0.2">
      <c r="B412" s="21">
        <f>DAY(D411)</f>
        <v>23</v>
      </c>
      <c r="C412" s="21">
        <f>DAY(D411+1)</f>
        <v>24</v>
      </c>
      <c r="D412" s="21">
        <f>DAY(D411+2)</f>
        <v>25</v>
      </c>
      <c r="E412" s="21">
        <f>DAY(D411+3)</f>
        <v>26</v>
      </c>
      <c r="F412" s="21">
        <f>DAY(D411+4)</f>
        <v>27</v>
      </c>
      <c r="G412" s="21">
        <f>DAY(D411+5)</f>
        <v>28</v>
      </c>
      <c r="H412" s="21">
        <f>DAY(D411+6)</f>
        <v>1</v>
      </c>
      <c r="I412" s="21">
        <f>DAY(D411+7)</f>
        <v>2</v>
      </c>
      <c r="J412" s="21">
        <f>DAY(D411+8)</f>
        <v>3</v>
      </c>
      <c r="K412" s="21">
        <f>DAY(D411+9)</f>
        <v>4</v>
      </c>
      <c r="L412" s="21">
        <f>DAY(D411+10)</f>
        <v>5</v>
      </c>
      <c r="M412" s="21">
        <f>DAY(D411+11)</f>
        <v>6</v>
      </c>
      <c r="N412" s="21">
        <f>DAY(D411+12)</f>
        <v>7</v>
      </c>
      <c r="O412" s="21">
        <f>DAY(D411+13)</f>
        <v>8</v>
      </c>
      <c r="P412" s="21" t="s">
        <v>45</v>
      </c>
      <c r="R412" s="44" t="s">
        <v>2</v>
      </c>
      <c r="S412" s="20" t="s">
        <v>2</v>
      </c>
      <c r="T412" s="20" t="s">
        <v>87</v>
      </c>
    </row>
    <row r="413" spans="1:20" ht="17.100000000000001" customHeight="1" x14ac:dyDescent="0.2">
      <c r="A413" s="12" t="s">
        <v>18</v>
      </c>
      <c r="B413" s="36"/>
      <c r="C413" s="36"/>
      <c r="D413" s="36"/>
      <c r="E413" s="36"/>
      <c r="F413" s="36"/>
      <c r="G413" s="36"/>
      <c r="H413" s="36"/>
      <c r="I413" s="36"/>
      <c r="J413" s="36"/>
      <c r="K413" s="36"/>
      <c r="L413" s="36"/>
      <c r="M413" s="36"/>
      <c r="N413" s="36"/>
      <c r="O413" s="36"/>
      <c r="P413" s="14">
        <f>SUM(B413:O413)</f>
        <v>0</v>
      </c>
      <c r="R413" s="22">
        <f>+P397+P413</f>
        <v>0</v>
      </c>
      <c r="S413" s="22">
        <f t="shared" ref="S413:S425" si="58">+R413+S364</f>
        <v>0</v>
      </c>
      <c r="T413" s="13"/>
    </row>
    <row r="414" spans="1:20" ht="17.100000000000001" customHeight="1" x14ac:dyDescent="0.2">
      <c r="A414" s="12" t="str">
        <f t="shared" ref="A414:A424" si="59">+A398</f>
        <v>Vacation</v>
      </c>
      <c r="B414" s="36"/>
      <c r="C414" s="37" t="s">
        <v>13</v>
      </c>
      <c r="D414" s="36"/>
      <c r="E414" s="36"/>
      <c r="F414" s="36"/>
      <c r="G414" s="36"/>
      <c r="H414" s="36"/>
      <c r="I414" s="36"/>
      <c r="J414" s="36"/>
      <c r="K414" s="36"/>
      <c r="L414" s="36"/>
      <c r="M414" s="36"/>
      <c r="N414" s="36"/>
      <c r="O414" s="37" t="s">
        <v>13</v>
      </c>
      <c r="P414" s="14">
        <f t="shared" ref="P414:P424" si="60">SUM(B414:O414)</f>
        <v>0</v>
      </c>
      <c r="R414" s="22">
        <f t="shared" ref="R414:R425" si="61">+P398+P414</f>
        <v>0</v>
      </c>
      <c r="S414" s="22">
        <f t="shared" si="58"/>
        <v>0</v>
      </c>
      <c r="T414" s="15" t="s">
        <v>28</v>
      </c>
    </row>
    <row r="415" spans="1:20" ht="17.100000000000001" customHeight="1" x14ac:dyDescent="0.2">
      <c r="A415" s="12" t="str">
        <f t="shared" si="59"/>
        <v>Sick earned after 1997</v>
      </c>
      <c r="B415" s="36"/>
      <c r="C415" s="36"/>
      <c r="D415" s="36"/>
      <c r="E415" s="36"/>
      <c r="F415" s="36"/>
      <c r="G415" s="36"/>
      <c r="H415" s="36"/>
      <c r="I415" s="36"/>
      <c r="J415" s="36"/>
      <c r="K415" s="36"/>
      <c r="L415" s="36"/>
      <c r="M415" s="36"/>
      <c r="N415" s="36"/>
      <c r="O415" s="36"/>
      <c r="P415" s="14">
        <f t="shared" si="60"/>
        <v>0</v>
      </c>
      <c r="R415" s="22">
        <f t="shared" si="61"/>
        <v>0</v>
      </c>
      <c r="S415" s="22">
        <f t="shared" si="58"/>
        <v>0</v>
      </c>
      <c r="T415" s="15" t="s">
        <v>29</v>
      </c>
    </row>
    <row r="416" spans="1:20" ht="17.100000000000001" customHeight="1" x14ac:dyDescent="0.2">
      <c r="A416" s="12" t="str">
        <f t="shared" si="59"/>
        <v>Sick earned 1984 - 1997</v>
      </c>
      <c r="B416" s="36"/>
      <c r="C416" s="36"/>
      <c r="D416" s="36"/>
      <c r="E416" s="36"/>
      <c r="F416" s="36"/>
      <c r="G416" s="36"/>
      <c r="H416" s="36"/>
      <c r="I416" s="36"/>
      <c r="J416" s="36"/>
      <c r="K416" s="36"/>
      <c r="L416" s="36"/>
      <c r="M416" s="36"/>
      <c r="N416" s="36"/>
      <c r="O416" s="36"/>
      <c r="P416" s="14">
        <f t="shared" si="60"/>
        <v>0</v>
      </c>
      <c r="R416" s="22">
        <f t="shared" si="61"/>
        <v>0</v>
      </c>
      <c r="S416" s="22">
        <f t="shared" si="58"/>
        <v>0</v>
      </c>
      <c r="T416" s="15" t="s">
        <v>30</v>
      </c>
    </row>
    <row r="417" spans="1:20" ht="17.100000000000001" customHeight="1" x14ac:dyDescent="0.2">
      <c r="A417" s="12" t="str">
        <f t="shared" si="59"/>
        <v>Sick earned before 1984</v>
      </c>
      <c r="B417" s="36"/>
      <c r="C417" s="36"/>
      <c r="D417" s="36"/>
      <c r="E417" s="36"/>
      <c r="F417" s="36"/>
      <c r="G417" s="36"/>
      <c r="H417" s="36"/>
      <c r="I417" s="36"/>
      <c r="J417" s="36"/>
      <c r="K417" s="36"/>
      <c r="L417" s="36"/>
      <c r="M417" s="36"/>
      <c r="N417" s="36"/>
      <c r="O417" s="36"/>
      <c r="P417" s="14">
        <f t="shared" si="60"/>
        <v>0</v>
      </c>
      <c r="R417" s="22">
        <f t="shared" si="61"/>
        <v>0</v>
      </c>
      <c r="S417" s="22">
        <f t="shared" si="58"/>
        <v>0</v>
      </c>
      <c r="T417" s="15" t="s">
        <v>31</v>
      </c>
    </row>
    <row r="418" spans="1:20" ht="17.100000000000001" customHeight="1" x14ac:dyDescent="0.2">
      <c r="A418" s="12" t="str">
        <f t="shared" si="59"/>
        <v>Extended sick</v>
      </c>
      <c r="B418" s="36"/>
      <c r="C418" s="36"/>
      <c r="D418" s="36"/>
      <c r="E418" s="36"/>
      <c r="F418" s="36"/>
      <c r="G418" s="36"/>
      <c r="H418" s="36"/>
      <c r="I418" s="36"/>
      <c r="J418" s="36"/>
      <c r="K418" s="36"/>
      <c r="L418" s="36"/>
      <c r="M418" s="36"/>
      <c r="N418" s="36"/>
      <c r="O418" s="36"/>
      <c r="P418" s="14">
        <f t="shared" si="60"/>
        <v>0</v>
      </c>
      <c r="R418" s="22">
        <f t="shared" si="61"/>
        <v>0</v>
      </c>
      <c r="S418" s="22">
        <f t="shared" si="58"/>
        <v>0</v>
      </c>
      <c r="T418" s="15" t="s">
        <v>42</v>
      </c>
    </row>
    <row r="419" spans="1:20" ht="17.100000000000001" customHeight="1" x14ac:dyDescent="0.2">
      <c r="A419" s="12" t="str">
        <f t="shared" si="59"/>
        <v>Comp time used</v>
      </c>
      <c r="B419" s="36"/>
      <c r="C419" s="36"/>
      <c r="D419" s="36"/>
      <c r="E419" s="36"/>
      <c r="F419" s="36"/>
      <c r="G419" s="36"/>
      <c r="H419" s="36"/>
      <c r="I419" s="36"/>
      <c r="J419" s="36"/>
      <c r="K419" s="36"/>
      <c r="L419" s="36"/>
      <c r="M419" s="36"/>
      <c r="N419" s="36"/>
      <c r="O419" s="36"/>
      <c r="P419" s="14">
        <f t="shared" si="60"/>
        <v>0</v>
      </c>
      <c r="R419" s="22">
        <f t="shared" si="61"/>
        <v>0</v>
      </c>
      <c r="S419" s="22">
        <f t="shared" si="58"/>
        <v>0</v>
      </c>
      <c r="T419" s="15" t="s">
        <v>32</v>
      </c>
    </row>
    <row r="420" spans="1:20" ht="17.100000000000001" customHeight="1" x14ac:dyDescent="0.2">
      <c r="A420" s="12" t="str">
        <f t="shared" si="59"/>
        <v>Holiday/AdminClosure</v>
      </c>
      <c r="B420" s="36"/>
      <c r="C420" s="36"/>
      <c r="D420" s="36"/>
      <c r="E420" s="36"/>
      <c r="F420" s="36"/>
      <c r="G420" s="36"/>
      <c r="H420" s="36"/>
      <c r="I420" s="36"/>
      <c r="J420" s="36"/>
      <c r="K420" s="36"/>
      <c r="L420" s="36"/>
      <c r="M420" s="36"/>
      <c r="N420" s="36"/>
      <c r="O420" s="36"/>
      <c r="P420" s="14">
        <f t="shared" si="60"/>
        <v>0</v>
      </c>
      <c r="R420" s="22">
        <f t="shared" si="61"/>
        <v>0</v>
      </c>
      <c r="S420" s="22">
        <f t="shared" si="58"/>
        <v>0</v>
      </c>
      <c r="T420" s="13"/>
    </row>
    <row r="421" spans="1:20" ht="17.100000000000001" customHeight="1" x14ac:dyDescent="0.2">
      <c r="A421" s="12" t="str">
        <f t="shared" si="59"/>
        <v>Inclement Weather</v>
      </c>
      <c r="B421" s="36"/>
      <c r="C421" s="36"/>
      <c r="D421" s="36"/>
      <c r="E421" s="36"/>
      <c r="F421" s="36"/>
      <c r="G421" s="36"/>
      <c r="H421" s="36"/>
      <c r="I421" s="36"/>
      <c r="J421" s="36"/>
      <c r="K421" s="36"/>
      <c r="L421" s="36"/>
      <c r="M421" s="36"/>
      <c r="N421" s="36"/>
      <c r="O421" s="36"/>
      <c r="P421" s="14">
        <f t="shared" si="60"/>
        <v>0</v>
      </c>
      <c r="R421" s="22">
        <f t="shared" si="61"/>
        <v>0</v>
      </c>
      <c r="S421" s="22">
        <f t="shared" si="58"/>
        <v>0</v>
      </c>
      <c r="T421" s="13"/>
    </row>
    <row r="422" spans="1:20" ht="17.100000000000001" customHeight="1" x14ac:dyDescent="0.2">
      <c r="A422" s="12" t="str">
        <f t="shared" si="59"/>
        <v>Overtime worked</v>
      </c>
      <c r="B422" s="36"/>
      <c r="C422" s="36"/>
      <c r="D422" s="36"/>
      <c r="E422" s="36"/>
      <c r="F422" s="36"/>
      <c r="G422" s="36"/>
      <c r="H422" s="36"/>
      <c r="I422" s="36"/>
      <c r="J422" s="36"/>
      <c r="K422" s="36"/>
      <c r="L422" s="36"/>
      <c r="M422" s="36"/>
      <c r="N422" s="36"/>
      <c r="O422" s="36"/>
      <c r="P422" s="14">
        <f t="shared" si="60"/>
        <v>0</v>
      </c>
      <c r="R422" s="22">
        <f t="shared" si="61"/>
        <v>0</v>
      </c>
      <c r="S422" s="22">
        <f t="shared" si="58"/>
        <v>0</v>
      </c>
      <c r="T422" s="13"/>
    </row>
    <row r="423" spans="1:20" ht="17.100000000000001" customHeight="1" x14ac:dyDescent="0.2">
      <c r="A423" s="12" t="str">
        <f t="shared" si="59"/>
        <v>*Other absence with pay</v>
      </c>
      <c r="B423" s="36"/>
      <c r="C423" s="36"/>
      <c r="D423" s="36"/>
      <c r="E423" s="36"/>
      <c r="F423" s="36"/>
      <c r="G423" s="36"/>
      <c r="H423" s="36"/>
      <c r="I423" s="36"/>
      <c r="J423" s="36"/>
      <c r="K423" s="36"/>
      <c r="L423" s="36"/>
      <c r="M423" s="36"/>
      <c r="N423" s="36"/>
      <c r="O423" s="36"/>
      <c r="P423" s="14">
        <f t="shared" si="60"/>
        <v>0</v>
      </c>
      <c r="R423" s="22">
        <f t="shared" si="61"/>
        <v>0</v>
      </c>
      <c r="S423" s="22">
        <f t="shared" si="58"/>
        <v>0</v>
      </c>
      <c r="T423" s="15" t="s">
        <v>13</v>
      </c>
    </row>
    <row r="424" spans="1:20" ht="17.100000000000001" customHeight="1" x14ac:dyDescent="0.2">
      <c r="A424" s="12" t="str">
        <f t="shared" si="59"/>
        <v>Absence without pay</v>
      </c>
      <c r="B424" s="36"/>
      <c r="C424" s="36"/>
      <c r="D424" s="36"/>
      <c r="E424" s="36"/>
      <c r="F424" s="36"/>
      <c r="G424" s="36"/>
      <c r="H424" s="36"/>
      <c r="I424" s="36"/>
      <c r="J424" s="36"/>
      <c r="K424" s="36"/>
      <c r="L424" s="36"/>
      <c r="M424" s="36"/>
      <c r="N424" s="36"/>
      <c r="O424" s="36"/>
      <c r="P424" s="14">
        <f t="shared" si="60"/>
        <v>0</v>
      </c>
      <c r="R424" s="22">
        <f t="shared" si="61"/>
        <v>0</v>
      </c>
      <c r="S424" s="22">
        <f t="shared" si="58"/>
        <v>0</v>
      </c>
      <c r="T424" s="13"/>
    </row>
    <row r="425" spans="1:20" ht="17.100000000000001" customHeight="1" x14ac:dyDescent="0.2">
      <c r="A425" s="10" t="s">
        <v>1</v>
      </c>
      <c r="B425" s="14">
        <f t="shared" ref="B425:O425" si="62">SUM(B413:B424)</f>
        <v>0</v>
      </c>
      <c r="C425" s="14">
        <f t="shared" si="62"/>
        <v>0</v>
      </c>
      <c r="D425" s="14">
        <f t="shared" si="62"/>
        <v>0</v>
      </c>
      <c r="E425" s="14">
        <f t="shared" si="62"/>
        <v>0</v>
      </c>
      <c r="F425" s="14">
        <f t="shared" si="62"/>
        <v>0</v>
      </c>
      <c r="G425" s="14">
        <f t="shared" si="62"/>
        <v>0</v>
      </c>
      <c r="H425" s="14">
        <f t="shared" si="62"/>
        <v>0</v>
      </c>
      <c r="I425" s="14">
        <f t="shared" si="62"/>
        <v>0</v>
      </c>
      <c r="J425" s="14">
        <f t="shared" si="62"/>
        <v>0</v>
      </c>
      <c r="K425" s="14">
        <f t="shared" si="62"/>
        <v>0</v>
      </c>
      <c r="L425" s="14">
        <f t="shared" si="62"/>
        <v>0</v>
      </c>
      <c r="M425" s="14">
        <f t="shared" si="62"/>
        <v>0</v>
      </c>
      <c r="N425" s="14">
        <f t="shared" si="62"/>
        <v>0</v>
      </c>
      <c r="O425" s="14">
        <f t="shared" si="62"/>
        <v>0</v>
      </c>
      <c r="P425" s="14">
        <f>SUM(P413:P424)</f>
        <v>0</v>
      </c>
      <c r="R425" s="22">
        <f t="shared" si="61"/>
        <v>0</v>
      </c>
      <c r="S425" s="22">
        <f t="shared" si="58"/>
        <v>0</v>
      </c>
      <c r="T425" s="13"/>
    </row>
    <row r="426" spans="1:20" ht="17.100000000000001" customHeight="1" x14ac:dyDescent="0.2">
      <c r="L426" s="1" t="s">
        <v>21</v>
      </c>
      <c r="P426" s="19">
        <f>SUM(B425:O425)</f>
        <v>0</v>
      </c>
      <c r="Q426" t="s">
        <v>46</v>
      </c>
    </row>
    <row r="427" spans="1:20" ht="17.100000000000001" customHeight="1" x14ac:dyDescent="0.2">
      <c r="A427" s="23" t="s">
        <v>8</v>
      </c>
      <c r="B427" s="24"/>
      <c r="C427" s="25"/>
      <c r="D427" s="56"/>
      <c r="E427" s="56"/>
      <c r="F427" s="56"/>
      <c r="G427" s="56"/>
      <c r="H427" s="56"/>
      <c r="I427" s="56"/>
      <c r="J427" s="56"/>
      <c r="K427" s="57"/>
    </row>
    <row r="428" spans="1:20" ht="17.100000000000001" customHeight="1" x14ac:dyDescent="0.2">
      <c r="A428" s="58"/>
      <c r="B428" s="59"/>
      <c r="C428" s="59"/>
      <c r="D428" s="59"/>
      <c r="E428" s="59"/>
      <c r="F428" s="59"/>
      <c r="G428" s="59"/>
      <c r="H428" s="59"/>
      <c r="I428" s="59"/>
      <c r="J428" s="59"/>
      <c r="K428" s="60"/>
    </row>
    <row r="429" spans="1:20" ht="17.100000000000001" customHeight="1" x14ac:dyDescent="0.2">
      <c r="A429" s="58"/>
      <c r="B429" s="59"/>
      <c r="C429" s="59"/>
      <c r="D429" s="59"/>
      <c r="E429" s="59"/>
      <c r="F429" s="59"/>
      <c r="G429" s="59"/>
      <c r="H429" s="59"/>
      <c r="I429" s="59"/>
      <c r="J429" s="59"/>
      <c r="K429" s="60"/>
      <c r="L429" s="18"/>
      <c r="M429" s="18"/>
      <c r="N429" s="18"/>
      <c r="O429" s="18"/>
      <c r="P429" s="18"/>
      <c r="Q429" s="18"/>
      <c r="R429" s="45"/>
    </row>
    <row r="430" spans="1:20" ht="17.100000000000001" customHeight="1" x14ac:dyDescent="0.2">
      <c r="A430" s="26" t="s">
        <v>7</v>
      </c>
      <c r="B430" s="61"/>
      <c r="C430" s="61"/>
      <c r="D430" s="61"/>
      <c r="E430" s="61"/>
      <c r="F430" s="61"/>
      <c r="G430" s="61"/>
      <c r="H430" s="61"/>
      <c r="I430" s="61"/>
      <c r="J430" s="61"/>
      <c r="K430" s="62"/>
      <c r="N430" s="17" t="s">
        <v>9</v>
      </c>
      <c r="Q430" s="17" t="s">
        <v>16</v>
      </c>
    </row>
    <row r="431" spans="1:20" ht="17.100000000000001" customHeight="1" x14ac:dyDescent="0.2">
      <c r="A431" s="65"/>
      <c r="B431" s="61"/>
      <c r="C431" s="61"/>
      <c r="D431" s="61"/>
      <c r="E431" s="61"/>
      <c r="F431" s="61"/>
      <c r="G431" s="61"/>
      <c r="H431" s="61"/>
      <c r="I431" s="61"/>
      <c r="J431" s="61"/>
      <c r="K431" s="62"/>
    </row>
    <row r="432" spans="1:20" ht="17.100000000000001" customHeight="1" x14ac:dyDescent="0.2">
      <c r="A432" s="66"/>
      <c r="B432" s="63"/>
      <c r="C432" s="63"/>
      <c r="D432" s="63"/>
      <c r="E432" s="63"/>
      <c r="F432" s="63"/>
      <c r="G432" s="63"/>
      <c r="H432" s="63"/>
      <c r="I432" s="63"/>
      <c r="J432" s="63"/>
      <c r="K432" s="64"/>
      <c r="L432" s="18"/>
      <c r="M432" s="18"/>
      <c r="N432" s="27"/>
      <c r="O432" s="18"/>
      <c r="P432" s="18"/>
      <c r="Q432" s="18"/>
      <c r="R432" s="45"/>
    </row>
    <row r="433" spans="1:22" ht="20.100000000000001" customHeight="1" x14ac:dyDescent="0.2">
      <c r="A433" s="1" t="s">
        <v>76</v>
      </c>
      <c r="B433" s="28"/>
      <c r="C433" s="28"/>
      <c r="D433" s="28"/>
      <c r="E433" s="28"/>
      <c r="F433" s="28"/>
      <c r="G433" s="28"/>
      <c r="H433" s="28"/>
      <c r="I433" s="28"/>
      <c r="J433" s="28"/>
      <c r="K433" s="28"/>
      <c r="L433" s="28"/>
      <c r="M433" s="28"/>
      <c r="N433" s="17" t="s">
        <v>10</v>
      </c>
      <c r="O433" s="1"/>
      <c r="P433" s="1"/>
      <c r="Q433" s="1"/>
      <c r="R433" s="46" t="s">
        <v>16</v>
      </c>
      <c r="S433" s="28"/>
    </row>
    <row r="434" spans="1:22" ht="20.100000000000001" customHeight="1" x14ac:dyDescent="0.25">
      <c r="A434" s="29" t="s">
        <v>25</v>
      </c>
      <c r="B434" s="30"/>
      <c r="C434" s="28"/>
      <c r="D434" s="28"/>
      <c r="E434" s="28"/>
      <c r="F434" s="28"/>
      <c r="G434" s="28"/>
      <c r="H434" s="28"/>
      <c r="I434" s="28"/>
      <c r="J434" s="28"/>
      <c r="K434" s="28"/>
      <c r="L434" s="28"/>
      <c r="M434" s="28"/>
      <c r="N434" s="28"/>
      <c r="O434" s="28"/>
      <c r="P434" s="28"/>
      <c r="Q434" s="28"/>
      <c r="R434" s="47"/>
      <c r="S434" s="28"/>
    </row>
    <row r="435" spans="1:22" ht="20.100000000000001" customHeight="1" x14ac:dyDescent="0.25">
      <c r="A435" s="31" t="s">
        <v>23</v>
      </c>
      <c r="B435" s="28"/>
      <c r="C435" s="28"/>
      <c r="D435" s="28"/>
      <c r="E435" s="28"/>
      <c r="F435" s="28"/>
      <c r="G435" s="28"/>
      <c r="H435" s="28"/>
      <c r="I435" s="28"/>
      <c r="J435" s="28"/>
      <c r="K435" s="28"/>
      <c r="L435" s="28"/>
      <c r="M435" s="28"/>
      <c r="N435" s="28"/>
      <c r="O435" s="28"/>
      <c r="P435" s="28"/>
      <c r="Q435" s="28"/>
      <c r="R435" s="47"/>
      <c r="S435" s="28"/>
      <c r="T435" s="28"/>
    </row>
    <row r="436" spans="1:22" ht="20.100000000000001" customHeight="1" x14ac:dyDescent="0.25">
      <c r="A436" s="31" t="s">
        <v>24</v>
      </c>
      <c r="B436" s="28"/>
      <c r="C436" s="28"/>
      <c r="D436" s="28"/>
      <c r="E436" s="28"/>
      <c r="F436" s="28"/>
      <c r="G436" s="28"/>
      <c r="H436" s="28"/>
      <c r="I436" s="28"/>
      <c r="J436" s="28"/>
      <c r="K436" s="28"/>
      <c r="L436" s="28"/>
      <c r="M436" s="28"/>
      <c r="N436" s="28"/>
      <c r="O436" s="28"/>
      <c r="P436" s="28"/>
      <c r="Q436" s="28"/>
      <c r="R436" s="47"/>
      <c r="S436" s="28"/>
      <c r="T436" s="28"/>
    </row>
    <row r="437" spans="1:22" ht="20.100000000000001" customHeight="1" x14ac:dyDescent="0.25">
      <c r="A437" s="31" t="s">
        <v>27</v>
      </c>
      <c r="B437" s="28"/>
      <c r="C437" s="28"/>
      <c r="D437" s="28"/>
      <c r="E437" s="28"/>
      <c r="F437" s="28"/>
      <c r="G437" s="28"/>
      <c r="H437" s="28"/>
      <c r="I437" s="28"/>
      <c r="J437" s="28"/>
      <c r="K437" s="28"/>
      <c r="L437" s="28"/>
      <c r="M437" s="28"/>
      <c r="N437" s="28"/>
      <c r="O437" s="28"/>
      <c r="P437" s="28"/>
      <c r="Q437" s="28"/>
      <c r="R437" s="47"/>
      <c r="S437" s="28"/>
      <c r="T437" s="28"/>
    </row>
    <row r="438" spans="1:22" ht="20.100000000000001" customHeight="1" x14ac:dyDescent="0.25">
      <c r="A438" s="31" t="s">
        <v>26</v>
      </c>
      <c r="B438" s="28"/>
      <c r="C438" s="28"/>
      <c r="D438" s="28"/>
      <c r="E438" s="28"/>
      <c r="F438" s="28"/>
      <c r="G438" s="28"/>
      <c r="H438" s="28"/>
      <c r="I438" s="28"/>
      <c r="J438" s="28"/>
      <c r="K438" s="28"/>
      <c r="L438" s="28"/>
      <c r="M438" s="28"/>
      <c r="N438" s="28"/>
      <c r="O438" s="28"/>
      <c r="P438" s="28"/>
      <c r="Q438" s="28"/>
      <c r="R438" s="47"/>
      <c r="S438" s="28"/>
      <c r="T438" s="28"/>
    </row>
    <row r="439" spans="1:22" ht="20.100000000000001" customHeight="1" x14ac:dyDescent="0.25">
      <c r="A439" s="31" t="s">
        <v>75</v>
      </c>
      <c r="B439" s="28"/>
      <c r="C439" s="28"/>
      <c r="D439" s="28"/>
      <c r="E439" s="28"/>
      <c r="F439" s="28"/>
      <c r="G439" s="28"/>
      <c r="H439" s="28"/>
      <c r="I439" s="31"/>
      <c r="J439" s="28"/>
      <c r="K439" s="28"/>
      <c r="L439" s="28"/>
      <c r="M439" s="28"/>
      <c r="N439" s="28"/>
      <c r="O439" s="28"/>
      <c r="P439" s="28"/>
      <c r="Q439" s="28"/>
      <c r="R439" s="47"/>
      <c r="S439" s="28"/>
      <c r="T439" s="28"/>
    </row>
    <row r="440" spans="1:22" s="34" customFormat="1" ht="11.25" x14ac:dyDescent="0.2">
      <c r="A440" s="33" t="s">
        <v>13</v>
      </c>
      <c r="R440" s="50"/>
      <c r="U440" s="35"/>
      <c r="V440" s="35"/>
    </row>
    <row r="441" spans="1:22" s="34" customFormat="1" ht="11.25" x14ac:dyDescent="0.2">
      <c r="R441" s="50"/>
      <c r="U441" s="35"/>
      <c r="V441" s="35"/>
    </row>
    <row r="442" spans="1:22" s="3" customFormat="1" ht="24.75" customHeight="1" x14ac:dyDescent="0.35">
      <c r="A442" s="3" t="s">
        <v>5</v>
      </c>
      <c r="G442" s="3" t="s">
        <v>73</v>
      </c>
      <c r="R442" s="38"/>
      <c r="S442" s="5"/>
      <c r="U442" s="6"/>
      <c r="V442" s="6"/>
    </row>
    <row r="443" spans="1:22" ht="17.100000000000001" customHeight="1" x14ac:dyDescent="0.35">
      <c r="A443" s="3"/>
      <c r="B443" s="3"/>
      <c r="C443" s="3"/>
      <c r="D443" s="3" t="s">
        <v>13</v>
      </c>
      <c r="E443" s="3"/>
      <c r="F443" s="3"/>
      <c r="G443" s="3"/>
      <c r="H443" s="3"/>
      <c r="I443" s="3"/>
      <c r="J443" s="3"/>
      <c r="K443" s="3"/>
      <c r="L443" s="3"/>
      <c r="M443" s="3"/>
      <c r="N443" s="3"/>
      <c r="O443" s="3"/>
      <c r="P443" s="3"/>
      <c r="Q443" s="4"/>
      <c r="R443" s="38"/>
    </row>
    <row r="444" spans="1:22" ht="17.100000000000001" customHeight="1" x14ac:dyDescent="0.35">
      <c r="A444" s="5"/>
      <c r="B444" s="5" t="s">
        <v>58</v>
      </c>
      <c r="C444" s="5"/>
      <c r="D444" s="7">
        <f>E411+1</f>
        <v>46090</v>
      </c>
      <c r="E444" s="7">
        <f>D444+13</f>
        <v>46103</v>
      </c>
      <c r="F444" s="5"/>
      <c r="G444" s="5"/>
      <c r="H444" s="5"/>
      <c r="I444" s="5"/>
      <c r="J444" s="5"/>
      <c r="K444" s="5"/>
      <c r="L444" s="5"/>
      <c r="M444" s="5"/>
      <c r="N444" s="5"/>
      <c r="O444" s="5"/>
      <c r="P444" s="3"/>
      <c r="Q444" s="4"/>
      <c r="R444" s="38"/>
    </row>
    <row r="445" spans="1:22" ht="17.100000000000001" customHeight="1" x14ac:dyDescent="0.25">
      <c r="B445" s="9">
        <f>DAY(D444)</f>
        <v>9</v>
      </c>
      <c r="C445" s="9">
        <f>DAY(D444+1)</f>
        <v>10</v>
      </c>
      <c r="D445" s="9">
        <f>DAY(D444+2)</f>
        <v>11</v>
      </c>
      <c r="E445" s="9">
        <f>DAY(D444+3)</f>
        <v>12</v>
      </c>
      <c r="F445" s="9">
        <f>DAY(D444+4)</f>
        <v>13</v>
      </c>
      <c r="G445" s="9">
        <f>DAY(D444+5)</f>
        <v>14</v>
      </c>
      <c r="H445" s="9">
        <f>DAY(D444+6)</f>
        <v>15</v>
      </c>
      <c r="I445" s="9">
        <f>DAY(D444+7)</f>
        <v>16</v>
      </c>
      <c r="J445" s="9">
        <f>DAY(D444+8)</f>
        <v>17</v>
      </c>
      <c r="K445" s="9">
        <f>DAY(D444+9)</f>
        <v>18</v>
      </c>
      <c r="L445" s="9">
        <f>DAY(D444+10)</f>
        <v>19</v>
      </c>
      <c r="M445" s="9">
        <f>DAY(D444+11)</f>
        <v>20</v>
      </c>
      <c r="N445" s="9">
        <f>DAY(D444+12)</f>
        <v>21</v>
      </c>
      <c r="O445" s="9">
        <f>DAY(D444+13)</f>
        <v>22</v>
      </c>
      <c r="P445" s="9" t="s">
        <v>45</v>
      </c>
      <c r="Q445" s="5" t="s">
        <v>35</v>
      </c>
      <c r="R445" s="38"/>
      <c r="S445" s="5" t="str">
        <f>+B444</f>
        <v>BW 07</v>
      </c>
      <c r="T445" s="5" t="str">
        <f>+B460</f>
        <v>BW 08</v>
      </c>
    </row>
    <row r="446" spans="1:22" ht="17.100000000000001" customHeight="1" x14ac:dyDescent="0.2">
      <c r="A446" s="12" t="s">
        <v>18</v>
      </c>
      <c r="B446" s="36"/>
      <c r="C446" s="36"/>
      <c r="D446" s="36"/>
      <c r="E446" s="36"/>
      <c r="F446" s="36"/>
      <c r="G446" s="36"/>
      <c r="H446" s="36"/>
      <c r="I446" s="36"/>
      <c r="J446" s="36"/>
      <c r="K446" s="36"/>
      <c r="L446" s="36"/>
      <c r="M446" s="36"/>
      <c r="N446" s="36"/>
      <c r="O446" s="36"/>
      <c r="P446" s="14">
        <f>SUM(B446:O446)</f>
        <v>0</v>
      </c>
      <c r="Q446" s="10"/>
      <c r="R446" s="39"/>
      <c r="S446" s="10"/>
    </row>
    <row r="447" spans="1:22" ht="17.100000000000001" customHeight="1" x14ac:dyDescent="0.2">
      <c r="A447" s="12" t="s">
        <v>0</v>
      </c>
      <c r="B447" s="36"/>
      <c r="C447" s="36"/>
      <c r="D447" s="36"/>
      <c r="E447" s="36"/>
      <c r="F447" s="36"/>
      <c r="G447" s="36"/>
      <c r="H447" s="36"/>
      <c r="I447" s="36"/>
      <c r="J447" s="36"/>
      <c r="K447" s="36"/>
      <c r="L447" s="36"/>
      <c r="M447" s="36"/>
      <c r="N447" s="36"/>
      <c r="O447" s="36"/>
      <c r="P447" s="14">
        <f t="shared" ref="P447:P458" si="63">SUM(B447:O447)</f>
        <v>0</v>
      </c>
    </row>
    <row r="448" spans="1:22" ht="17.100000000000001" customHeight="1" x14ac:dyDescent="0.25">
      <c r="A448" s="12" t="s">
        <v>41</v>
      </c>
      <c r="B448" s="36"/>
      <c r="C448" s="36"/>
      <c r="D448" s="36"/>
      <c r="E448" s="36"/>
      <c r="F448" s="36"/>
      <c r="G448" s="36"/>
      <c r="H448" s="36"/>
      <c r="I448" s="36"/>
      <c r="J448" s="36"/>
      <c r="K448" s="36"/>
      <c r="L448" s="36"/>
      <c r="M448" s="36"/>
      <c r="N448" s="36"/>
      <c r="O448" s="36"/>
      <c r="P448" s="14">
        <f t="shared" si="63"/>
        <v>0</v>
      </c>
      <c r="Q448" s="16"/>
      <c r="R448" s="48">
        <f>$R$7</f>
        <v>0</v>
      </c>
      <c r="S448" s="16"/>
      <c r="T448" s="18"/>
    </row>
    <row r="449" spans="1:20" ht="17.100000000000001" customHeight="1" x14ac:dyDescent="0.2">
      <c r="A449" s="12" t="s">
        <v>15</v>
      </c>
      <c r="B449" s="36"/>
      <c r="C449" s="36"/>
      <c r="D449" s="36"/>
      <c r="E449" s="36"/>
      <c r="F449" s="36"/>
      <c r="G449" s="36"/>
      <c r="H449" s="36"/>
      <c r="I449" s="36"/>
      <c r="J449" s="36"/>
      <c r="K449" s="36"/>
      <c r="L449" s="36"/>
      <c r="M449" s="36"/>
      <c r="N449" s="36"/>
      <c r="O449" s="36"/>
      <c r="P449" s="14">
        <f t="shared" si="63"/>
        <v>0</v>
      </c>
      <c r="R449" s="41" t="s">
        <v>22</v>
      </c>
    </row>
    <row r="450" spans="1:20" ht="17.100000000000001" customHeight="1" x14ac:dyDescent="0.2">
      <c r="A450" s="12" t="s">
        <v>14</v>
      </c>
      <c r="B450" s="36"/>
      <c r="C450" s="36"/>
      <c r="D450" s="36"/>
      <c r="E450" s="36"/>
      <c r="F450" s="36"/>
      <c r="G450" s="36"/>
      <c r="H450" s="36"/>
      <c r="I450" s="36"/>
      <c r="J450" s="36"/>
      <c r="K450" s="36"/>
      <c r="L450" s="36"/>
      <c r="M450" s="36"/>
      <c r="N450" s="36"/>
      <c r="O450" s="36"/>
      <c r="P450" s="14">
        <f t="shared" si="63"/>
        <v>0</v>
      </c>
      <c r="R450" s="42"/>
    </row>
    <row r="451" spans="1:20" ht="17.100000000000001" customHeight="1" x14ac:dyDescent="0.2">
      <c r="A451" s="12" t="s">
        <v>37</v>
      </c>
      <c r="B451" s="36"/>
      <c r="C451" s="36"/>
      <c r="D451" s="36"/>
      <c r="E451" s="36"/>
      <c r="F451" s="36"/>
      <c r="G451" s="36"/>
      <c r="H451" s="36"/>
      <c r="I451" s="36"/>
      <c r="J451" s="36"/>
      <c r="K451" s="36"/>
      <c r="L451" s="36"/>
      <c r="M451" s="36"/>
      <c r="N451" s="36"/>
      <c r="O451" s="36"/>
      <c r="P451" s="14">
        <f t="shared" si="63"/>
        <v>0</v>
      </c>
      <c r="R451" s="42"/>
    </row>
    <row r="452" spans="1:20" ht="17.100000000000001" customHeight="1" x14ac:dyDescent="0.2">
      <c r="A452" s="12" t="s">
        <v>11</v>
      </c>
      <c r="B452" s="36"/>
      <c r="C452" s="36"/>
      <c r="D452" s="36"/>
      <c r="E452" s="36"/>
      <c r="F452" s="36"/>
      <c r="G452" s="36"/>
      <c r="H452" s="36"/>
      <c r="I452" s="36"/>
      <c r="J452" s="36"/>
      <c r="K452" s="36"/>
      <c r="L452" s="36"/>
      <c r="M452" s="36"/>
      <c r="N452" s="36"/>
      <c r="O452" s="36"/>
      <c r="P452" s="14">
        <f t="shared" si="63"/>
        <v>0</v>
      </c>
      <c r="Q452" s="18"/>
      <c r="R452" s="49">
        <f>$R$11</f>
        <v>0</v>
      </c>
      <c r="S452" s="18"/>
      <c r="T452" s="18"/>
    </row>
    <row r="453" spans="1:20" ht="17.100000000000001" customHeight="1" x14ac:dyDescent="0.2">
      <c r="A453" s="12" t="s">
        <v>17</v>
      </c>
      <c r="B453" s="36"/>
      <c r="C453" s="36"/>
      <c r="D453" s="36"/>
      <c r="E453" s="36"/>
      <c r="F453" s="36"/>
      <c r="G453" s="36"/>
      <c r="H453" s="36"/>
      <c r="I453" s="36"/>
      <c r="J453" s="36"/>
      <c r="K453" s="36"/>
      <c r="L453" s="36"/>
      <c r="M453" s="36"/>
      <c r="N453" s="36"/>
      <c r="O453" s="36"/>
      <c r="P453" s="14">
        <f t="shared" si="63"/>
        <v>0</v>
      </c>
      <c r="R453" s="41" t="s">
        <v>4</v>
      </c>
    </row>
    <row r="454" spans="1:20" ht="17.100000000000001" customHeight="1" x14ac:dyDescent="0.2">
      <c r="A454" s="12" t="s">
        <v>6</v>
      </c>
      <c r="B454" s="36"/>
      <c r="C454" s="36"/>
      <c r="D454" s="36"/>
      <c r="E454" s="36"/>
      <c r="F454" s="36"/>
      <c r="G454" s="36"/>
      <c r="H454" s="36"/>
      <c r="I454" s="36"/>
      <c r="J454" s="36"/>
      <c r="K454" s="36"/>
      <c r="L454" s="36"/>
      <c r="M454" s="36"/>
      <c r="N454" s="36"/>
      <c r="O454" s="36"/>
      <c r="P454" s="14">
        <f t="shared" si="63"/>
        <v>0</v>
      </c>
      <c r="R454" s="42"/>
    </row>
    <row r="455" spans="1:20" ht="17.100000000000001" customHeight="1" x14ac:dyDescent="0.2">
      <c r="A455" s="12" t="s">
        <v>20</v>
      </c>
      <c r="B455" s="36"/>
      <c r="C455" s="36"/>
      <c r="D455" s="36"/>
      <c r="E455" s="36"/>
      <c r="F455" s="36"/>
      <c r="G455" s="36"/>
      <c r="H455" s="36"/>
      <c r="I455" s="36"/>
      <c r="J455" s="36"/>
      <c r="K455" s="36"/>
      <c r="L455" s="36"/>
      <c r="M455" s="36"/>
      <c r="N455" s="36"/>
      <c r="O455" s="36"/>
      <c r="P455" s="14">
        <f t="shared" si="63"/>
        <v>0</v>
      </c>
      <c r="R455" s="42"/>
    </row>
    <row r="456" spans="1:20" ht="17.100000000000001" customHeight="1" x14ac:dyDescent="0.2">
      <c r="A456" s="12" t="s">
        <v>40</v>
      </c>
      <c r="B456" s="36"/>
      <c r="C456" s="36"/>
      <c r="D456" s="36"/>
      <c r="E456" s="36"/>
      <c r="F456" s="36"/>
      <c r="G456" s="36"/>
      <c r="H456" s="36"/>
      <c r="I456" s="36"/>
      <c r="J456" s="36"/>
      <c r="K456" s="36"/>
      <c r="L456" s="36"/>
      <c r="M456" s="36"/>
      <c r="N456" s="36"/>
      <c r="O456" s="36"/>
      <c r="P456" s="14">
        <f t="shared" si="63"/>
        <v>0</v>
      </c>
      <c r="R456" s="42"/>
    </row>
    <row r="457" spans="1:20" ht="17.100000000000001" customHeight="1" x14ac:dyDescent="0.2">
      <c r="A457" s="12" t="s">
        <v>12</v>
      </c>
      <c r="B457" s="36"/>
      <c r="C457" s="36"/>
      <c r="D457" s="36"/>
      <c r="E457" s="36"/>
      <c r="F457" s="36"/>
      <c r="G457" s="36"/>
      <c r="H457" s="36"/>
      <c r="I457" s="36"/>
      <c r="J457" s="36"/>
      <c r="K457" s="36"/>
      <c r="L457" s="36"/>
      <c r="M457" s="36"/>
      <c r="N457" s="36"/>
      <c r="O457" s="36"/>
      <c r="P457" s="14">
        <f t="shared" si="63"/>
        <v>0</v>
      </c>
      <c r="Q457" s="18"/>
      <c r="R457" s="49">
        <f>$R$16</f>
        <v>0</v>
      </c>
      <c r="S457" s="18"/>
      <c r="T457" s="18"/>
    </row>
    <row r="458" spans="1:20" ht="17.100000000000001" customHeight="1" x14ac:dyDescent="0.2">
      <c r="A458" s="10" t="s">
        <v>1</v>
      </c>
      <c r="B458" s="14">
        <f>SUM(B446:B457)</f>
        <v>0</v>
      </c>
      <c r="C458" s="14">
        <f t="shared" ref="C458:O458" si="64">SUM(C446:C457)</f>
        <v>0</v>
      </c>
      <c r="D458" s="14">
        <f t="shared" si="64"/>
        <v>0</v>
      </c>
      <c r="E458" s="14">
        <f t="shared" si="64"/>
        <v>0</v>
      </c>
      <c r="F458" s="14">
        <f t="shared" si="64"/>
        <v>0</v>
      </c>
      <c r="G458" s="14">
        <f t="shared" si="64"/>
        <v>0</v>
      </c>
      <c r="H458" s="14">
        <f t="shared" si="64"/>
        <v>0</v>
      </c>
      <c r="I458" s="14">
        <f t="shared" si="64"/>
        <v>0</v>
      </c>
      <c r="J458" s="14">
        <f t="shared" si="64"/>
        <v>0</v>
      </c>
      <c r="K458" s="14">
        <f t="shared" si="64"/>
        <v>0</v>
      </c>
      <c r="L458" s="14">
        <f t="shared" si="64"/>
        <v>0</v>
      </c>
      <c r="M458" s="14">
        <f t="shared" si="64"/>
        <v>0</v>
      </c>
      <c r="N458" s="14">
        <f t="shared" si="64"/>
        <v>0</v>
      </c>
      <c r="O458" s="14">
        <f t="shared" si="64"/>
        <v>0</v>
      </c>
      <c r="P458" s="14">
        <f t="shared" si="63"/>
        <v>0</v>
      </c>
      <c r="R458" s="46" t="s">
        <v>3</v>
      </c>
    </row>
    <row r="459" spans="1:20" ht="17.100000000000001" customHeight="1" x14ac:dyDescent="0.2">
      <c r="A459" s="10"/>
      <c r="B459" s="19"/>
      <c r="C459" s="19"/>
      <c r="D459" s="19"/>
      <c r="E459" s="19"/>
      <c r="F459" s="19"/>
      <c r="G459" s="19"/>
      <c r="H459" s="19"/>
      <c r="I459" s="19"/>
      <c r="J459" s="19"/>
      <c r="K459" s="19"/>
      <c r="L459" s="19"/>
      <c r="M459" s="19"/>
      <c r="N459" s="19"/>
      <c r="O459" s="19"/>
      <c r="P459" s="19">
        <f>SUM(B458:O458)</f>
        <v>0</v>
      </c>
      <c r="Q459" t="s">
        <v>46</v>
      </c>
      <c r="R459" s="43" t="s">
        <v>13</v>
      </c>
    </row>
    <row r="460" spans="1:20" ht="17.100000000000001" customHeight="1" x14ac:dyDescent="0.25">
      <c r="B460" s="5" t="s">
        <v>59</v>
      </c>
      <c r="D460" s="7">
        <f>E444+1</f>
        <v>46104</v>
      </c>
      <c r="E460" s="7">
        <f>D460+13</f>
        <v>46117</v>
      </c>
      <c r="R460" s="44" t="s">
        <v>74</v>
      </c>
      <c r="S460" s="20" t="s">
        <v>19</v>
      </c>
      <c r="T460" s="20" t="s">
        <v>33</v>
      </c>
    </row>
    <row r="461" spans="1:20" ht="17.100000000000001" customHeight="1" x14ac:dyDescent="0.2">
      <c r="B461" s="21">
        <f>DAY(D460)</f>
        <v>23</v>
      </c>
      <c r="C461" s="21">
        <f>DAY(D460+1)</f>
        <v>24</v>
      </c>
      <c r="D461" s="21">
        <f>DAY(D460+2)</f>
        <v>25</v>
      </c>
      <c r="E461" s="21">
        <f>DAY(D460+3)</f>
        <v>26</v>
      </c>
      <c r="F461" s="21">
        <f>DAY(D460+4)</f>
        <v>27</v>
      </c>
      <c r="G461" s="21">
        <f>DAY(D460+5)</f>
        <v>28</v>
      </c>
      <c r="H461" s="21">
        <f>DAY(D460+6)</f>
        <v>29</v>
      </c>
      <c r="I461" s="21">
        <f>DAY(D460+7)</f>
        <v>30</v>
      </c>
      <c r="J461" s="21">
        <f>DAY(D460+8)</f>
        <v>31</v>
      </c>
      <c r="K461" s="21">
        <f>DAY(D460+9)</f>
        <v>1</v>
      </c>
      <c r="L461" s="21">
        <f>DAY(D460+10)</f>
        <v>2</v>
      </c>
      <c r="M461" s="21">
        <f>DAY(D460+11)</f>
        <v>3</v>
      </c>
      <c r="N461" s="21">
        <f>DAY(D460+12)</f>
        <v>4</v>
      </c>
      <c r="O461" s="21">
        <f>DAY(D460+13)</f>
        <v>5</v>
      </c>
      <c r="P461" s="21" t="s">
        <v>45</v>
      </c>
      <c r="R461" s="44" t="s">
        <v>2</v>
      </c>
      <c r="S461" s="20" t="s">
        <v>2</v>
      </c>
      <c r="T461" s="20" t="s">
        <v>87</v>
      </c>
    </row>
    <row r="462" spans="1:20" ht="17.100000000000001" customHeight="1" x14ac:dyDescent="0.2">
      <c r="A462" s="12" t="s">
        <v>18</v>
      </c>
      <c r="B462" s="36"/>
      <c r="C462" s="36"/>
      <c r="D462" s="36"/>
      <c r="E462" s="36"/>
      <c r="F462" s="36"/>
      <c r="G462" s="36"/>
      <c r="H462" s="36"/>
      <c r="I462" s="36"/>
      <c r="J462" s="36"/>
      <c r="K462" s="36"/>
      <c r="L462" s="36"/>
      <c r="M462" s="36"/>
      <c r="N462" s="36"/>
      <c r="O462" s="36"/>
      <c r="P462" s="14">
        <f>SUM(B462:O462)</f>
        <v>0</v>
      </c>
      <c r="R462" s="22">
        <f>+P446+P462</f>
        <v>0</v>
      </c>
      <c r="S462" s="22">
        <f t="shared" ref="S462:S474" si="65">+R462+S413</f>
        <v>0</v>
      </c>
      <c r="T462" s="13"/>
    </row>
    <row r="463" spans="1:20" ht="17.100000000000001" customHeight="1" x14ac:dyDescent="0.2">
      <c r="A463" s="12" t="str">
        <f t="shared" ref="A463:A473" si="66">+A447</f>
        <v>Vacation</v>
      </c>
      <c r="B463" s="36"/>
      <c r="C463" s="36"/>
      <c r="D463" s="36"/>
      <c r="E463" s="36"/>
      <c r="F463" s="36"/>
      <c r="G463" s="36"/>
      <c r="H463" s="36"/>
      <c r="I463" s="36"/>
      <c r="J463" s="36"/>
      <c r="K463" s="36"/>
      <c r="L463" s="36"/>
      <c r="M463" s="36"/>
      <c r="N463" s="36"/>
      <c r="O463" s="36"/>
      <c r="P463" s="14">
        <f t="shared" ref="P463:P473" si="67">SUM(B463:O463)</f>
        <v>0</v>
      </c>
      <c r="R463" s="22">
        <f t="shared" ref="R463:R474" si="68">+P447+P463</f>
        <v>0</v>
      </c>
      <c r="S463" s="22">
        <f t="shared" si="65"/>
        <v>0</v>
      </c>
      <c r="T463" s="15" t="s">
        <v>28</v>
      </c>
    </row>
    <row r="464" spans="1:20" ht="17.100000000000001" customHeight="1" x14ac:dyDescent="0.2">
      <c r="A464" s="12" t="str">
        <f t="shared" si="66"/>
        <v>Sick earned after 1997</v>
      </c>
      <c r="B464" s="36"/>
      <c r="C464" s="36"/>
      <c r="D464" s="36"/>
      <c r="E464" s="36"/>
      <c r="F464" s="36"/>
      <c r="G464" s="36"/>
      <c r="H464" s="36"/>
      <c r="I464" s="36"/>
      <c r="J464" s="36"/>
      <c r="K464" s="36"/>
      <c r="L464" s="36"/>
      <c r="M464" s="36"/>
      <c r="N464" s="36"/>
      <c r="O464" s="36"/>
      <c r="P464" s="14">
        <f t="shared" si="67"/>
        <v>0</v>
      </c>
      <c r="R464" s="22">
        <f t="shared" si="68"/>
        <v>0</v>
      </c>
      <c r="S464" s="22">
        <f t="shared" si="65"/>
        <v>0</v>
      </c>
      <c r="T464" s="15" t="s">
        <v>29</v>
      </c>
    </row>
    <row r="465" spans="1:20" ht="17.100000000000001" customHeight="1" x14ac:dyDescent="0.2">
      <c r="A465" s="12" t="str">
        <f t="shared" si="66"/>
        <v>Sick earned 1984 - 1997</v>
      </c>
      <c r="B465" s="36"/>
      <c r="C465" s="36"/>
      <c r="D465" s="36"/>
      <c r="E465" s="36"/>
      <c r="F465" s="36"/>
      <c r="G465" s="36"/>
      <c r="H465" s="36"/>
      <c r="I465" s="36"/>
      <c r="J465" s="36"/>
      <c r="K465" s="36"/>
      <c r="L465" s="36"/>
      <c r="M465" s="36"/>
      <c r="N465" s="36"/>
      <c r="O465" s="36"/>
      <c r="P465" s="14">
        <f t="shared" si="67"/>
        <v>0</v>
      </c>
      <c r="R465" s="22">
        <f t="shared" si="68"/>
        <v>0</v>
      </c>
      <c r="S465" s="22">
        <f t="shared" si="65"/>
        <v>0</v>
      </c>
      <c r="T465" s="15" t="s">
        <v>30</v>
      </c>
    </row>
    <row r="466" spans="1:20" ht="17.100000000000001" customHeight="1" x14ac:dyDescent="0.2">
      <c r="A466" s="12" t="str">
        <f t="shared" si="66"/>
        <v>Sick earned before 1984</v>
      </c>
      <c r="B466" s="36"/>
      <c r="C466" s="36"/>
      <c r="D466" s="36"/>
      <c r="E466" s="36"/>
      <c r="F466" s="36"/>
      <c r="G466" s="36"/>
      <c r="H466" s="36"/>
      <c r="I466" s="36"/>
      <c r="J466" s="36"/>
      <c r="K466" s="36"/>
      <c r="L466" s="36"/>
      <c r="M466" s="36"/>
      <c r="N466" s="36"/>
      <c r="O466" s="36"/>
      <c r="P466" s="14">
        <f t="shared" si="67"/>
        <v>0</v>
      </c>
      <c r="R466" s="22">
        <f t="shared" si="68"/>
        <v>0</v>
      </c>
      <c r="S466" s="22">
        <f t="shared" si="65"/>
        <v>0</v>
      </c>
      <c r="T466" s="15" t="s">
        <v>31</v>
      </c>
    </row>
    <row r="467" spans="1:20" ht="17.100000000000001" customHeight="1" x14ac:dyDescent="0.2">
      <c r="A467" s="12" t="str">
        <f t="shared" si="66"/>
        <v>Extended sick</v>
      </c>
      <c r="B467" s="36"/>
      <c r="C467" s="36"/>
      <c r="D467" s="36"/>
      <c r="E467" s="36"/>
      <c r="F467" s="36"/>
      <c r="G467" s="36"/>
      <c r="H467" s="36"/>
      <c r="I467" s="36"/>
      <c r="J467" s="36"/>
      <c r="K467" s="36"/>
      <c r="L467" s="36"/>
      <c r="M467" s="36"/>
      <c r="N467" s="36"/>
      <c r="O467" s="36"/>
      <c r="P467" s="14">
        <f t="shared" si="67"/>
        <v>0</v>
      </c>
      <c r="R467" s="22">
        <f t="shared" si="68"/>
        <v>0</v>
      </c>
      <c r="S467" s="22">
        <f t="shared" si="65"/>
        <v>0</v>
      </c>
      <c r="T467" s="15" t="s">
        <v>42</v>
      </c>
    </row>
    <row r="468" spans="1:20" ht="17.100000000000001" customHeight="1" x14ac:dyDescent="0.2">
      <c r="A468" s="12" t="str">
        <f t="shared" si="66"/>
        <v>Comp time used</v>
      </c>
      <c r="B468" s="36"/>
      <c r="C468" s="36"/>
      <c r="D468" s="36"/>
      <c r="E468" s="36"/>
      <c r="F468" s="36"/>
      <c r="G468" s="36"/>
      <c r="H468" s="36"/>
      <c r="I468" s="36"/>
      <c r="J468" s="36"/>
      <c r="K468" s="36"/>
      <c r="L468" s="36"/>
      <c r="M468" s="36"/>
      <c r="N468" s="36"/>
      <c r="O468" s="36"/>
      <c r="P468" s="14">
        <f t="shared" si="67"/>
        <v>0</v>
      </c>
      <c r="R468" s="22">
        <f t="shared" si="68"/>
        <v>0</v>
      </c>
      <c r="S468" s="22">
        <f t="shared" si="65"/>
        <v>0</v>
      </c>
      <c r="T468" s="15" t="s">
        <v>32</v>
      </c>
    </row>
    <row r="469" spans="1:20" ht="17.100000000000001" customHeight="1" x14ac:dyDescent="0.2">
      <c r="A469" s="12" t="str">
        <f t="shared" si="66"/>
        <v>Holiday/AdminClosure</v>
      </c>
      <c r="B469" s="36"/>
      <c r="C469" s="36"/>
      <c r="D469" s="36"/>
      <c r="E469" s="36"/>
      <c r="F469" s="36"/>
      <c r="G469" s="36"/>
      <c r="H469" s="36"/>
      <c r="I469" s="36"/>
      <c r="J469" s="36"/>
      <c r="K469" s="36"/>
      <c r="L469" s="36"/>
      <c r="M469" s="36"/>
      <c r="N469" s="36"/>
      <c r="O469" s="36"/>
      <c r="P469" s="14">
        <f t="shared" si="67"/>
        <v>0</v>
      </c>
      <c r="R469" s="22">
        <f t="shared" si="68"/>
        <v>0</v>
      </c>
      <c r="S469" s="22">
        <f t="shared" si="65"/>
        <v>0</v>
      </c>
      <c r="T469" s="13"/>
    </row>
    <row r="470" spans="1:20" ht="17.100000000000001" customHeight="1" x14ac:dyDescent="0.2">
      <c r="A470" s="12" t="str">
        <f t="shared" si="66"/>
        <v>Inclement Weather</v>
      </c>
      <c r="B470" s="36"/>
      <c r="C470" s="36"/>
      <c r="D470" s="36"/>
      <c r="E470" s="36"/>
      <c r="F470" s="36"/>
      <c r="G470" s="36"/>
      <c r="H470" s="36"/>
      <c r="I470" s="36"/>
      <c r="J470" s="36"/>
      <c r="K470" s="36"/>
      <c r="L470" s="36"/>
      <c r="M470" s="36"/>
      <c r="N470" s="36"/>
      <c r="O470" s="36"/>
      <c r="P470" s="14">
        <f t="shared" si="67"/>
        <v>0</v>
      </c>
      <c r="R470" s="22">
        <f t="shared" si="68"/>
        <v>0</v>
      </c>
      <c r="S470" s="22">
        <f t="shared" si="65"/>
        <v>0</v>
      </c>
      <c r="T470" s="13"/>
    </row>
    <row r="471" spans="1:20" ht="17.100000000000001" customHeight="1" x14ac:dyDescent="0.2">
      <c r="A471" s="12" t="str">
        <f t="shared" si="66"/>
        <v>Overtime worked</v>
      </c>
      <c r="B471" s="36"/>
      <c r="C471" s="36"/>
      <c r="D471" s="36"/>
      <c r="E471" s="36"/>
      <c r="F471" s="36"/>
      <c r="G471" s="36"/>
      <c r="H471" s="36"/>
      <c r="I471" s="36"/>
      <c r="J471" s="36"/>
      <c r="K471" s="36"/>
      <c r="L471" s="36"/>
      <c r="M471" s="36"/>
      <c r="N471" s="36"/>
      <c r="O471" s="36"/>
      <c r="P471" s="14">
        <f t="shared" si="67"/>
        <v>0</v>
      </c>
      <c r="R471" s="22">
        <f t="shared" si="68"/>
        <v>0</v>
      </c>
      <c r="S471" s="22">
        <f t="shared" si="65"/>
        <v>0</v>
      </c>
      <c r="T471" s="13"/>
    </row>
    <row r="472" spans="1:20" ht="17.100000000000001" customHeight="1" x14ac:dyDescent="0.2">
      <c r="A472" s="12" t="str">
        <f t="shared" si="66"/>
        <v>*Other absence with pay</v>
      </c>
      <c r="B472" s="36"/>
      <c r="C472" s="36"/>
      <c r="D472" s="36"/>
      <c r="E472" s="36"/>
      <c r="F472" s="36"/>
      <c r="G472" s="36"/>
      <c r="H472" s="36"/>
      <c r="I472" s="36"/>
      <c r="J472" s="36"/>
      <c r="K472" s="36"/>
      <c r="L472" s="36"/>
      <c r="M472" s="36"/>
      <c r="N472" s="36"/>
      <c r="O472" s="36"/>
      <c r="P472" s="14">
        <f t="shared" si="67"/>
        <v>0</v>
      </c>
      <c r="R472" s="22">
        <f t="shared" si="68"/>
        <v>0</v>
      </c>
      <c r="S472" s="22">
        <f t="shared" si="65"/>
        <v>0</v>
      </c>
      <c r="T472" s="15" t="s">
        <v>13</v>
      </c>
    </row>
    <row r="473" spans="1:20" ht="17.100000000000001" customHeight="1" x14ac:dyDescent="0.2">
      <c r="A473" s="12" t="str">
        <f t="shared" si="66"/>
        <v>Absence without pay</v>
      </c>
      <c r="B473" s="36"/>
      <c r="C473" s="36"/>
      <c r="D473" s="36"/>
      <c r="E473" s="36"/>
      <c r="F473" s="36"/>
      <c r="G473" s="36"/>
      <c r="H473" s="36"/>
      <c r="I473" s="36"/>
      <c r="J473" s="36"/>
      <c r="K473" s="36"/>
      <c r="L473" s="36"/>
      <c r="M473" s="36"/>
      <c r="N473" s="36"/>
      <c r="O473" s="36"/>
      <c r="P473" s="14">
        <f t="shared" si="67"/>
        <v>0</v>
      </c>
      <c r="R473" s="22">
        <f t="shared" si="68"/>
        <v>0</v>
      </c>
      <c r="S473" s="22">
        <f t="shared" si="65"/>
        <v>0</v>
      </c>
      <c r="T473" s="13"/>
    </row>
    <row r="474" spans="1:20" ht="17.100000000000001" customHeight="1" x14ac:dyDescent="0.2">
      <c r="A474" s="10" t="s">
        <v>1</v>
      </c>
      <c r="B474" s="14">
        <f t="shared" ref="B474:O474" si="69">SUM(B462:B473)</f>
        <v>0</v>
      </c>
      <c r="C474" s="14">
        <f t="shared" si="69"/>
        <v>0</v>
      </c>
      <c r="D474" s="14">
        <f t="shared" si="69"/>
        <v>0</v>
      </c>
      <c r="E474" s="14">
        <f t="shared" si="69"/>
        <v>0</v>
      </c>
      <c r="F474" s="14">
        <f t="shared" si="69"/>
        <v>0</v>
      </c>
      <c r="G474" s="14">
        <f t="shared" si="69"/>
        <v>0</v>
      </c>
      <c r="H474" s="14">
        <f t="shared" si="69"/>
        <v>0</v>
      </c>
      <c r="I474" s="14">
        <f t="shared" si="69"/>
        <v>0</v>
      </c>
      <c r="J474" s="14">
        <f t="shared" si="69"/>
        <v>0</v>
      </c>
      <c r="K474" s="14">
        <f t="shared" si="69"/>
        <v>0</v>
      </c>
      <c r="L474" s="14">
        <f t="shared" si="69"/>
        <v>0</v>
      </c>
      <c r="M474" s="14">
        <f t="shared" si="69"/>
        <v>0</v>
      </c>
      <c r="N474" s="14">
        <f t="shared" si="69"/>
        <v>0</v>
      </c>
      <c r="O474" s="14">
        <f t="shared" si="69"/>
        <v>0</v>
      </c>
      <c r="P474" s="14">
        <f>SUM(P462:P473)</f>
        <v>0</v>
      </c>
      <c r="R474" s="22">
        <f t="shared" si="68"/>
        <v>0</v>
      </c>
      <c r="S474" s="22">
        <f t="shared" si="65"/>
        <v>0</v>
      </c>
      <c r="T474" s="13"/>
    </row>
    <row r="475" spans="1:20" ht="17.100000000000001" customHeight="1" x14ac:dyDescent="0.2">
      <c r="L475" s="1" t="s">
        <v>21</v>
      </c>
      <c r="P475" s="19">
        <f>SUM(B474:O474)</f>
        <v>0</v>
      </c>
      <c r="Q475" t="s">
        <v>46</v>
      </c>
    </row>
    <row r="476" spans="1:20" ht="17.100000000000001" customHeight="1" x14ac:dyDescent="0.2">
      <c r="A476" s="23" t="s">
        <v>8</v>
      </c>
      <c r="B476" s="24"/>
      <c r="C476" s="25"/>
      <c r="D476" s="56"/>
      <c r="E476" s="56"/>
      <c r="F476" s="56"/>
      <c r="G476" s="56"/>
      <c r="H476" s="56"/>
      <c r="I476" s="56"/>
      <c r="J476" s="56"/>
      <c r="K476" s="57"/>
    </row>
    <row r="477" spans="1:20" ht="17.100000000000001" customHeight="1" x14ac:dyDescent="0.2">
      <c r="A477" s="58"/>
      <c r="B477" s="59"/>
      <c r="C477" s="59"/>
      <c r="D477" s="59"/>
      <c r="E477" s="59"/>
      <c r="F477" s="59"/>
      <c r="G477" s="59"/>
      <c r="H477" s="59"/>
      <c r="I477" s="59"/>
      <c r="J477" s="59"/>
      <c r="K477" s="60"/>
    </row>
    <row r="478" spans="1:20" ht="17.100000000000001" customHeight="1" x14ac:dyDescent="0.2">
      <c r="A478" s="58"/>
      <c r="B478" s="59"/>
      <c r="C478" s="59"/>
      <c r="D478" s="59"/>
      <c r="E478" s="59"/>
      <c r="F478" s="59"/>
      <c r="G478" s="59"/>
      <c r="H478" s="59"/>
      <c r="I478" s="59"/>
      <c r="J478" s="59"/>
      <c r="K478" s="60"/>
      <c r="L478" s="18"/>
      <c r="M478" s="18"/>
      <c r="N478" s="18"/>
      <c r="O478" s="18"/>
      <c r="P478" s="18"/>
      <c r="Q478" s="18"/>
      <c r="R478" s="45"/>
    </row>
    <row r="479" spans="1:20" ht="17.100000000000001" customHeight="1" x14ac:dyDescent="0.2">
      <c r="A479" s="26" t="s">
        <v>7</v>
      </c>
      <c r="B479" s="61"/>
      <c r="C479" s="61"/>
      <c r="D479" s="61"/>
      <c r="E479" s="61"/>
      <c r="F479" s="61"/>
      <c r="G479" s="61"/>
      <c r="H479" s="61"/>
      <c r="I479" s="61"/>
      <c r="J479" s="61"/>
      <c r="K479" s="62"/>
      <c r="N479" s="17" t="s">
        <v>9</v>
      </c>
      <c r="Q479" s="17" t="s">
        <v>16</v>
      </c>
    </row>
    <row r="480" spans="1:20" ht="17.100000000000001" customHeight="1" x14ac:dyDescent="0.2">
      <c r="A480" s="65"/>
      <c r="B480" s="61"/>
      <c r="C480" s="61"/>
      <c r="D480" s="61"/>
      <c r="E480" s="61"/>
      <c r="F480" s="61"/>
      <c r="G480" s="61"/>
      <c r="H480" s="61"/>
      <c r="I480" s="61"/>
      <c r="J480" s="61"/>
      <c r="K480" s="62"/>
    </row>
    <row r="481" spans="1:22" ht="17.100000000000001" customHeight="1" x14ac:dyDescent="0.2">
      <c r="A481" s="66"/>
      <c r="B481" s="63"/>
      <c r="C481" s="63"/>
      <c r="D481" s="63"/>
      <c r="E481" s="63"/>
      <c r="F481" s="63"/>
      <c r="G481" s="63"/>
      <c r="H481" s="63"/>
      <c r="I481" s="63"/>
      <c r="J481" s="63"/>
      <c r="K481" s="64"/>
      <c r="L481" s="18"/>
      <c r="M481" s="18"/>
      <c r="N481" s="27"/>
      <c r="O481" s="18"/>
      <c r="P481" s="18"/>
      <c r="Q481" s="18"/>
      <c r="R481" s="45"/>
    </row>
    <row r="482" spans="1:22" ht="20.100000000000001" customHeight="1" x14ac:dyDescent="0.2">
      <c r="A482" s="1" t="s">
        <v>76</v>
      </c>
      <c r="B482" s="28"/>
      <c r="C482" s="28"/>
      <c r="D482" s="28"/>
      <c r="E482" s="28"/>
      <c r="F482" s="28"/>
      <c r="G482" s="28"/>
      <c r="H482" s="28"/>
      <c r="I482" s="28"/>
      <c r="J482" s="28"/>
      <c r="K482" s="28"/>
      <c r="L482" s="28"/>
      <c r="M482" s="28"/>
      <c r="N482" s="17" t="s">
        <v>10</v>
      </c>
      <c r="O482" s="1"/>
      <c r="P482" s="1"/>
      <c r="Q482" s="1"/>
      <c r="R482" s="46" t="s">
        <v>16</v>
      </c>
      <c r="S482" s="28"/>
    </row>
    <row r="483" spans="1:22" ht="20.100000000000001" customHeight="1" x14ac:dyDescent="0.25">
      <c r="A483" s="29" t="s">
        <v>25</v>
      </c>
      <c r="B483" s="30"/>
      <c r="C483" s="28"/>
      <c r="D483" s="28"/>
      <c r="E483" s="28"/>
      <c r="F483" s="28"/>
      <c r="G483" s="28"/>
      <c r="H483" s="28"/>
      <c r="I483" s="28"/>
      <c r="J483" s="28"/>
      <c r="K483" s="28"/>
      <c r="L483" s="28"/>
      <c r="M483" s="28"/>
      <c r="N483" s="28"/>
      <c r="O483" s="28"/>
      <c r="P483" s="28"/>
      <c r="Q483" s="28"/>
      <c r="R483" s="47"/>
      <c r="S483" s="28"/>
    </row>
    <row r="484" spans="1:22" ht="20.100000000000001" customHeight="1" x14ac:dyDescent="0.25">
      <c r="A484" s="31" t="s">
        <v>23</v>
      </c>
      <c r="B484" s="28"/>
      <c r="C484" s="28"/>
      <c r="D484" s="28"/>
      <c r="E484" s="28"/>
      <c r="F484" s="28"/>
      <c r="G484" s="28"/>
      <c r="H484" s="28"/>
      <c r="I484" s="28"/>
      <c r="J484" s="28"/>
      <c r="K484" s="28"/>
      <c r="L484" s="28"/>
      <c r="M484" s="28"/>
      <c r="N484" s="28"/>
      <c r="O484" s="28"/>
      <c r="P484" s="28"/>
      <c r="Q484" s="28"/>
      <c r="R484" s="47"/>
      <c r="S484" s="28"/>
      <c r="T484" s="28"/>
    </row>
    <row r="485" spans="1:22" ht="20.100000000000001" customHeight="1" x14ac:dyDescent="0.25">
      <c r="A485" s="31" t="s">
        <v>24</v>
      </c>
      <c r="B485" s="28"/>
      <c r="C485" s="28"/>
      <c r="D485" s="28"/>
      <c r="E485" s="28"/>
      <c r="F485" s="28"/>
      <c r="G485" s="28"/>
      <c r="H485" s="28"/>
      <c r="I485" s="28"/>
      <c r="J485" s="28"/>
      <c r="K485" s="28"/>
      <c r="L485" s="28"/>
      <c r="M485" s="28"/>
      <c r="N485" s="28"/>
      <c r="O485" s="28"/>
      <c r="P485" s="28"/>
      <c r="Q485" s="28"/>
      <c r="R485" s="47"/>
      <c r="S485" s="28"/>
      <c r="T485" s="28"/>
    </row>
    <row r="486" spans="1:22" ht="20.100000000000001" customHeight="1" x14ac:dyDescent="0.25">
      <c r="A486" s="31" t="s">
        <v>27</v>
      </c>
      <c r="B486" s="28"/>
      <c r="C486" s="28"/>
      <c r="D486" s="28"/>
      <c r="E486" s="28"/>
      <c r="F486" s="28"/>
      <c r="G486" s="28"/>
      <c r="H486" s="28"/>
      <c r="I486" s="28"/>
      <c r="J486" s="28"/>
      <c r="K486" s="28"/>
      <c r="L486" s="28"/>
      <c r="M486" s="28"/>
      <c r="N486" s="28"/>
      <c r="O486" s="28"/>
      <c r="P486" s="28"/>
      <c r="Q486" s="28"/>
      <c r="R486" s="47"/>
      <c r="S486" s="28"/>
      <c r="T486" s="28"/>
    </row>
    <row r="487" spans="1:22" ht="20.100000000000001" customHeight="1" x14ac:dyDescent="0.25">
      <c r="A487" s="31" t="s">
        <v>26</v>
      </c>
      <c r="B487" s="28"/>
      <c r="C487" s="28"/>
      <c r="D487" s="28"/>
      <c r="E487" s="28"/>
      <c r="F487" s="28"/>
      <c r="G487" s="28"/>
      <c r="H487" s="28"/>
      <c r="I487" s="28"/>
      <c r="J487" s="28"/>
      <c r="K487" s="28"/>
      <c r="L487" s="28"/>
      <c r="M487" s="28"/>
      <c r="N487" s="28"/>
      <c r="O487" s="28"/>
      <c r="P487" s="28"/>
      <c r="Q487" s="28"/>
      <c r="R487" s="47"/>
      <c r="S487" s="28"/>
      <c r="T487" s="28"/>
    </row>
    <row r="488" spans="1:22" ht="20.100000000000001" customHeight="1" x14ac:dyDescent="0.25">
      <c r="A488" s="31" t="s">
        <v>75</v>
      </c>
      <c r="B488" s="28"/>
      <c r="C488" s="28"/>
      <c r="D488" s="28"/>
      <c r="E488" s="28"/>
      <c r="F488" s="28"/>
      <c r="G488" s="28"/>
      <c r="H488" s="28"/>
      <c r="I488" s="31"/>
      <c r="J488" s="28"/>
      <c r="K488" s="28"/>
      <c r="L488" s="28"/>
      <c r="M488" s="28"/>
      <c r="N488" s="28"/>
      <c r="O488" s="28"/>
      <c r="P488" s="28"/>
      <c r="Q488" s="28"/>
      <c r="R488" s="47"/>
      <c r="S488" s="28"/>
      <c r="T488" s="28"/>
    </row>
    <row r="489" spans="1:22" ht="20.100000000000001" customHeight="1" x14ac:dyDescent="0.25">
      <c r="A489" s="31" t="s">
        <v>13</v>
      </c>
    </row>
    <row r="491" spans="1:22" s="3" customFormat="1" ht="24.75" customHeight="1" x14ac:dyDescent="0.35">
      <c r="A491" s="3" t="s">
        <v>5</v>
      </c>
      <c r="G491" s="3" t="s">
        <v>73</v>
      </c>
      <c r="R491" s="38"/>
      <c r="S491" s="5"/>
      <c r="U491" s="6"/>
      <c r="V491" s="6"/>
    </row>
    <row r="492" spans="1:22" ht="17.100000000000001" customHeight="1" x14ac:dyDescent="0.35">
      <c r="A492" s="3"/>
      <c r="B492" s="3"/>
      <c r="C492" s="3"/>
      <c r="D492" s="3" t="s">
        <v>13</v>
      </c>
      <c r="E492" s="3"/>
      <c r="F492" s="3"/>
      <c r="G492" s="3"/>
      <c r="H492" s="3"/>
      <c r="I492" s="3"/>
      <c r="J492" s="3"/>
      <c r="K492" s="3"/>
      <c r="L492" s="3"/>
      <c r="M492" s="3"/>
      <c r="N492" s="3"/>
      <c r="O492" s="3"/>
      <c r="P492" s="3"/>
      <c r="Q492" s="4"/>
      <c r="R492" s="38"/>
    </row>
    <row r="493" spans="1:22" ht="17.100000000000001" customHeight="1" x14ac:dyDescent="0.35">
      <c r="A493" s="5"/>
      <c r="B493" s="5" t="s">
        <v>60</v>
      </c>
      <c r="C493" s="5"/>
      <c r="D493" s="7">
        <f>E460+1</f>
        <v>46118</v>
      </c>
      <c r="E493" s="7">
        <f>D493+13</f>
        <v>46131</v>
      </c>
      <c r="F493" s="5"/>
      <c r="G493" s="5"/>
      <c r="H493" s="5"/>
      <c r="I493" s="5"/>
      <c r="J493" s="5"/>
      <c r="K493" s="5"/>
      <c r="L493" s="5"/>
      <c r="M493" s="5"/>
      <c r="N493" s="5"/>
      <c r="O493" s="5"/>
      <c r="P493" s="3"/>
      <c r="Q493" s="4"/>
      <c r="R493" s="38"/>
    </row>
    <row r="494" spans="1:22" ht="17.100000000000001" customHeight="1" x14ac:dyDescent="0.25">
      <c r="B494" s="9">
        <f>DAY(D493)</f>
        <v>6</v>
      </c>
      <c r="C494" s="9">
        <f>DAY(D493+1)</f>
        <v>7</v>
      </c>
      <c r="D494" s="9">
        <f>DAY(D493+2)</f>
        <v>8</v>
      </c>
      <c r="E494" s="9">
        <f>DAY(D493+3)</f>
        <v>9</v>
      </c>
      <c r="F494" s="9">
        <f>DAY(D493+4)</f>
        <v>10</v>
      </c>
      <c r="G494" s="9">
        <f>DAY(D493+5)</f>
        <v>11</v>
      </c>
      <c r="H494" s="9">
        <f>DAY(D493+6)</f>
        <v>12</v>
      </c>
      <c r="I494" s="9">
        <f>DAY(D493+7)</f>
        <v>13</v>
      </c>
      <c r="J494" s="9">
        <f>DAY(D493+8)</f>
        <v>14</v>
      </c>
      <c r="K494" s="9">
        <f>DAY(D493+9)</f>
        <v>15</v>
      </c>
      <c r="L494" s="9">
        <f>DAY(D493+10)</f>
        <v>16</v>
      </c>
      <c r="M494" s="9">
        <f>DAY(D493+11)</f>
        <v>17</v>
      </c>
      <c r="N494" s="9">
        <f>DAY(D493+12)</f>
        <v>18</v>
      </c>
      <c r="O494" s="9">
        <f>DAY(D493+13)</f>
        <v>19</v>
      </c>
      <c r="P494" s="9" t="s">
        <v>45</v>
      </c>
      <c r="Q494" s="5" t="s">
        <v>35</v>
      </c>
      <c r="R494" s="38"/>
      <c r="S494" s="5" t="str">
        <f>+B493</f>
        <v>BW 09</v>
      </c>
      <c r="T494" s="5" t="str">
        <f>+B509</f>
        <v>BW 10</v>
      </c>
    </row>
    <row r="495" spans="1:22" ht="17.100000000000001" customHeight="1" x14ac:dyDescent="0.2">
      <c r="A495" s="12" t="s">
        <v>18</v>
      </c>
      <c r="B495" s="36"/>
      <c r="C495" s="36"/>
      <c r="D495" s="36"/>
      <c r="E495" s="36"/>
      <c r="F495" s="36"/>
      <c r="G495" s="36"/>
      <c r="H495" s="36"/>
      <c r="I495" s="36"/>
      <c r="J495" s="36"/>
      <c r="K495" s="36"/>
      <c r="L495" s="36"/>
      <c r="M495" s="36"/>
      <c r="N495" s="36"/>
      <c r="O495" s="36"/>
      <c r="P495" s="14">
        <f>SUM(B495:O495)</f>
        <v>0</v>
      </c>
      <c r="Q495" s="10"/>
      <c r="R495" s="39"/>
      <c r="S495" s="10"/>
    </row>
    <row r="496" spans="1:22" ht="17.100000000000001" customHeight="1" x14ac:dyDescent="0.2">
      <c r="A496" s="12" t="s">
        <v>0</v>
      </c>
      <c r="B496" s="36"/>
      <c r="C496" s="36"/>
      <c r="D496" s="36"/>
      <c r="E496" s="36"/>
      <c r="F496" s="36"/>
      <c r="G496" s="36"/>
      <c r="H496" s="36"/>
      <c r="I496" s="36"/>
      <c r="J496" s="36"/>
      <c r="K496" s="36"/>
      <c r="L496" s="36"/>
      <c r="M496" s="36"/>
      <c r="N496" s="36"/>
      <c r="O496" s="36"/>
      <c r="P496" s="14">
        <f t="shared" ref="P496:P507" si="70">SUM(B496:O496)</f>
        <v>0</v>
      </c>
    </row>
    <row r="497" spans="1:20" ht="17.100000000000001" customHeight="1" x14ac:dyDescent="0.25">
      <c r="A497" s="12" t="s">
        <v>41</v>
      </c>
      <c r="B497" s="36"/>
      <c r="C497" s="36"/>
      <c r="D497" s="36"/>
      <c r="E497" s="36"/>
      <c r="F497" s="36"/>
      <c r="G497" s="36"/>
      <c r="H497" s="36"/>
      <c r="I497" s="36"/>
      <c r="J497" s="36"/>
      <c r="K497" s="36"/>
      <c r="L497" s="36"/>
      <c r="M497" s="36"/>
      <c r="N497" s="36"/>
      <c r="O497" s="36"/>
      <c r="P497" s="14">
        <f t="shared" si="70"/>
        <v>0</v>
      </c>
      <c r="Q497" s="16"/>
      <c r="R497" s="48">
        <f>$R$7</f>
        <v>0</v>
      </c>
      <c r="S497" s="16"/>
      <c r="T497" s="18"/>
    </row>
    <row r="498" spans="1:20" ht="17.100000000000001" customHeight="1" x14ac:dyDescent="0.2">
      <c r="A498" s="12" t="s">
        <v>15</v>
      </c>
      <c r="B498" s="36"/>
      <c r="C498" s="36"/>
      <c r="D498" s="36"/>
      <c r="E498" s="36"/>
      <c r="F498" s="36"/>
      <c r="G498" s="36"/>
      <c r="H498" s="36"/>
      <c r="I498" s="36"/>
      <c r="J498" s="36"/>
      <c r="K498" s="36"/>
      <c r="L498" s="36"/>
      <c r="M498" s="36"/>
      <c r="N498" s="36"/>
      <c r="O498" s="36"/>
      <c r="P498" s="14">
        <f t="shared" si="70"/>
        <v>0</v>
      </c>
      <c r="R498" s="41" t="s">
        <v>22</v>
      </c>
    </row>
    <row r="499" spans="1:20" ht="17.100000000000001" customHeight="1" x14ac:dyDescent="0.2">
      <c r="A499" s="12" t="s">
        <v>14</v>
      </c>
      <c r="B499" s="36"/>
      <c r="C499" s="36"/>
      <c r="D499" s="36"/>
      <c r="E499" s="36"/>
      <c r="F499" s="36"/>
      <c r="G499" s="36"/>
      <c r="H499" s="36"/>
      <c r="I499" s="36"/>
      <c r="J499" s="36"/>
      <c r="K499" s="36"/>
      <c r="L499" s="36"/>
      <c r="M499" s="36"/>
      <c r="N499" s="36"/>
      <c r="O499" s="36"/>
      <c r="P499" s="14">
        <f t="shared" si="70"/>
        <v>0</v>
      </c>
      <c r="R499" s="42"/>
    </row>
    <row r="500" spans="1:20" ht="17.100000000000001" customHeight="1" x14ac:dyDescent="0.2">
      <c r="A500" s="12" t="s">
        <v>37</v>
      </c>
      <c r="B500" s="36"/>
      <c r="C500" s="36"/>
      <c r="D500" s="36"/>
      <c r="E500" s="36"/>
      <c r="F500" s="36"/>
      <c r="G500" s="36"/>
      <c r="H500" s="36"/>
      <c r="I500" s="36"/>
      <c r="J500" s="36"/>
      <c r="K500" s="36"/>
      <c r="L500" s="36"/>
      <c r="M500" s="36"/>
      <c r="N500" s="36"/>
      <c r="O500" s="36"/>
      <c r="P500" s="14">
        <f t="shared" si="70"/>
        <v>0</v>
      </c>
      <c r="R500" s="42"/>
    </row>
    <row r="501" spans="1:20" ht="17.100000000000001" customHeight="1" x14ac:dyDescent="0.2">
      <c r="A501" s="12" t="s">
        <v>11</v>
      </c>
      <c r="B501" s="36"/>
      <c r="C501" s="36"/>
      <c r="D501" s="36"/>
      <c r="E501" s="36"/>
      <c r="F501" s="36"/>
      <c r="G501" s="36"/>
      <c r="H501" s="36"/>
      <c r="I501" s="36"/>
      <c r="J501" s="36"/>
      <c r="K501" s="36"/>
      <c r="L501" s="36"/>
      <c r="M501" s="36"/>
      <c r="N501" s="36"/>
      <c r="O501" s="36"/>
      <c r="P501" s="14">
        <f t="shared" si="70"/>
        <v>0</v>
      </c>
      <c r="Q501" s="18"/>
      <c r="R501" s="49">
        <f>$R$11</f>
        <v>0</v>
      </c>
      <c r="S501" s="18"/>
      <c r="T501" s="18"/>
    </row>
    <row r="502" spans="1:20" ht="17.100000000000001" customHeight="1" x14ac:dyDescent="0.2">
      <c r="A502" s="12" t="s">
        <v>17</v>
      </c>
      <c r="B502" s="36"/>
      <c r="C502" s="36"/>
      <c r="D502" s="36"/>
      <c r="E502" s="36"/>
      <c r="F502" s="36"/>
      <c r="G502" s="36"/>
      <c r="H502" s="36"/>
      <c r="I502" s="36"/>
      <c r="J502" s="36"/>
      <c r="K502" s="36"/>
      <c r="L502" s="36"/>
      <c r="M502" s="36"/>
      <c r="N502" s="36"/>
      <c r="O502" s="36"/>
      <c r="P502" s="14">
        <f t="shared" si="70"/>
        <v>0</v>
      </c>
      <c r="R502" s="41" t="s">
        <v>4</v>
      </c>
    </row>
    <row r="503" spans="1:20" ht="17.100000000000001" customHeight="1" x14ac:dyDescent="0.2">
      <c r="A503" s="12" t="s">
        <v>6</v>
      </c>
      <c r="B503" s="36"/>
      <c r="C503" s="36"/>
      <c r="D503" s="36"/>
      <c r="E503" s="36"/>
      <c r="F503" s="36"/>
      <c r="G503" s="36"/>
      <c r="H503" s="36"/>
      <c r="I503" s="36"/>
      <c r="J503" s="36"/>
      <c r="K503" s="36"/>
      <c r="L503" s="36"/>
      <c r="M503" s="36"/>
      <c r="N503" s="36"/>
      <c r="O503" s="36"/>
      <c r="P503" s="14">
        <f t="shared" si="70"/>
        <v>0</v>
      </c>
      <c r="R503" s="42"/>
    </row>
    <row r="504" spans="1:20" ht="17.100000000000001" customHeight="1" x14ac:dyDescent="0.2">
      <c r="A504" s="12" t="s">
        <v>20</v>
      </c>
      <c r="B504" s="36"/>
      <c r="C504" s="36"/>
      <c r="D504" s="36"/>
      <c r="E504" s="36"/>
      <c r="F504" s="36"/>
      <c r="G504" s="36"/>
      <c r="H504" s="36"/>
      <c r="I504" s="36"/>
      <c r="J504" s="36"/>
      <c r="K504" s="36"/>
      <c r="L504" s="36"/>
      <c r="M504" s="36"/>
      <c r="N504" s="36"/>
      <c r="O504" s="36"/>
      <c r="P504" s="14">
        <f t="shared" si="70"/>
        <v>0</v>
      </c>
      <c r="R504" s="42"/>
    </row>
    <row r="505" spans="1:20" ht="17.100000000000001" customHeight="1" x14ac:dyDescent="0.2">
      <c r="A505" s="12" t="s">
        <v>40</v>
      </c>
      <c r="B505" s="36"/>
      <c r="C505" s="36"/>
      <c r="D505" s="36"/>
      <c r="E505" s="36"/>
      <c r="F505" s="36"/>
      <c r="G505" s="36"/>
      <c r="H505" s="36"/>
      <c r="I505" s="36"/>
      <c r="J505" s="36"/>
      <c r="K505" s="36"/>
      <c r="L505" s="36"/>
      <c r="M505" s="36"/>
      <c r="N505" s="36"/>
      <c r="O505" s="36"/>
      <c r="P505" s="14">
        <f t="shared" si="70"/>
        <v>0</v>
      </c>
      <c r="R505" s="42"/>
    </row>
    <row r="506" spans="1:20" ht="17.100000000000001" customHeight="1" x14ac:dyDescent="0.2">
      <c r="A506" s="12" t="s">
        <v>12</v>
      </c>
      <c r="B506" s="36"/>
      <c r="C506" s="36"/>
      <c r="D506" s="36"/>
      <c r="E506" s="36"/>
      <c r="F506" s="36"/>
      <c r="G506" s="36"/>
      <c r="H506" s="36"/>
      <c r="I506" s="36"/>
      <c r="J506" s="36"/>
      <c r="K506" s="36"/>
      <c r="L506" s="36"/>
      <c r="M506" s="36"/>
      <c r="N506" s="36"/>
      <c r="O506" s="36"/>
      <c r="P506" s="14">
        <f t="shared" si="70"/>
        <v>0</v>
      </c>
      <c r="Q506" s="18"/>
      <c r="R506" s="49">
        <f>$R$16</f>
        <v>0</v>
      </c>
      <c r="S506" s="18"/>
      <c r="T506" s="18"/>
    </row>
    <row r="507" spans="1:20" ht="17.100000000000001" customHeight="1" x14ac:dyDescent="0.2">
      <c r="A507" s="10" t="s">
        <v>1</v>
      </c>
      <c r="B507" s="14">
        <f>SUM(B495:B506)</f>
        <v>0</v>
      </c>
      <c r="C507" s="14">
        <f t="shared" ref="C507:O507" si="71">SUM(C495:C506)</f>
        <v>0</v>
      </c>
      <c r="D507" s="14">
        <f t="shared" si="71"/>
        <v>0</v>
      </c>
      <c r="E507" s="14">
        <f t="shared" si="71"/>
        <v>0</v>
      </c>
      <c r="F507" s="14">
        <f t="shared" si="71"/>
        <v>0</v>
      </c>
      <c r="G507" s="14">
        <f t="shared" si="71"/>
        <v>0</v>
      </c>
      <c r="H507" s="14">
        <f t="shared" si="71"/>
        <v>0</v>
      </c>
      <c r="I507" s="14">
        <f t="shared" si="71"/>
        <v>0</v>
      </c>
      <c r="J507" s="14">
        <f t="shared" si="71"/>
        <v>0</v>
      </c>
      <c r="K507" s="14">
        <f t="shared" si="71"/>
        <v>0</v>
      </c>
      <c r="L507" s="14">
        <f t="shared" si="71"/>
        <v>0</v>
      </c>
      <c r="M507" s="14">
        <f t="shared" si="71"/>
        <v>0</v>
      </c>
      <c r="N507" s="14">
        <f t="shared" si="71"/>
        <v>0</v>
      </c>
      <c r="O507" s="14">
        <f t="shared" si="71"/>
        <v>0</v>
      </c>
      <c r="P507" s="14">
        <f t="shared" si="70"/>
        <v>0</v>
      </c>
      <c r="R507" s="41" t="s">
        <v>3</v>
      </c>
    </row>
    <row r="508" spans="1:20" ht="17.100000000000001" customHeight="1" x14ac:dyDescent="0.2">
      <c r="A508" s="10"/>
      <c r="B508" s="19"/>
      <c r="C508" s="19"/>
      <c r="D508" s="19"/>
      <c r="E508" s="19"/>
      <c r="F508" s="19"/>
      <c r="G508" s="19"/>
      <c r="H508" s="19"/>
      <c r="I508" s="19"/>
      <c r="J508" s="19"/>
      <c r="K508" s="19"/>
      <c r="L508" s="19"/>
      <c r="M508" s="19"/>
      <c r="N508" s="19"/>
      <c r="O508" s="19"/>
      <c r="P508" s="19">
        <f>SUM(B507:O507)</f>
        <v>0</v>
      </c>
      <c r="Q508" t="s">
        <v>46</v>
      </c>
      <c r="R508" s="43" t="s">
        <v>13</v>
      </c>
    </row>
    <row r="509" spans="1:20" ht="17.100000000000001" customHeight="1" x14ac:dyDescent="0.25">
      <c r="B509" s="5" t="s">
        <v>61</v>
      </c>
      <c r="D509" s="7">
        <f>E493+1</f>
        <v>46132</v>
      </c>
      <c r="E509" s="7">
        <f>D509+13</f>
        <v>46145</v>
      </c>
      <c r="R509" s="44" t="s">
        <v>74</v>
      </c>
      <c r="S509" s="20" t="s">
        <v>19</v>
      </c>
      <c r="T509" s="20" t="s">
        <v>33</v>
      </c>
    </row>
    <row r="510" spans="1:20" ht="17.100000000000001" customHeight="1" x14ac:dyDescent="0.2">
      <c r="B510" s="21">
        <f>DAY(D509)</f>
        <v>20</v>
      </c>
      <c r="C510" s="21">
        <f>DAY(D509+1)</f>
        <v>21</v>
      </c>
      <c r="D510" s="21">
        <f>DAY(D509+2)</f>
        <v>22</v>
      </c>
      <c r="E510" s="21">
        <f>DAY(D509+3)</f>
        <v>23</v>
      </c>
      <c r="F510" s="21">
        <f>DAY(D509+4)</f>
        <v>24</v>
      </c>
      <c r="G510" s="21">
        <f>DAY(D509+5)</f>
        <v>25</v>
      </c>
      <c r="H510" s="21">
        <f>DAY(D509+6)</f>
        <v>26</v>
      </c>
      <c r="I510" s="21">
        <f>DAY(D509+7)</f>
        <v>27</v>
      </c>
      <c r="J510" s="21">
        <f>DAY(D509+8)</f>
        <v>28</v>
      </c>
      <c r="K510" s="21">
        <f>DAY(D509+9)</f>
        <v>29</v>
      </c>
      <c r="L510" s="21">
        <f>DAY(D509+10)</f>
        <v>30</v>
      </c>
      <c r="M510" s="21">
        <f>DAY(D509+11)</f>
        <v>1</v>
      </c>
      <c r="N510" s="21">
        <f>DAY(D509+12)</f>
        <v>2</v>
      </c>
      <c r="O510" s="21">
        <f>DAY(D509+13)</f>
        <v>3</v>
      </c>
      <c r="P510" s="21" t="s">
        <v>45</v>
      </c>
      <c r="R510" s="44" t="s">
        <v>2</v>
      </c>
      <c r="S510" s="20" t="s">
        <v>2</v>
      </c>
      <c r="T510" s="20" t="s">
        <v>87</v>
      </c>
    </row>
    <row r="511" spans="1:20" ht="17.100000000000001" customHeight="1" x14ac:dyDescent="0.2">
      <c r="A511" s="12" t="s">
        <v>18</v>
      </c>
      <c r="B511" s="36"/>
      <c r="C511" s="36"/>
      <c r="D511" s="36"/>
      <c r="E511" s="36"/>
      <c r="F511" s="36"/>
      <c r="G511" s="36"/>
      <c r="H511" s="36"/>
      <c r="I511" s="36"/>
      <c r="J511" s="36"/>
      <c r="K511" s="36"/>
      <c r="L511" s="36"/>
      <c r="M511" s="36"/>
      <c r="N511" s="36"/>
      <c r="O511" s="36"/>
      <c r="P511" s="14">
        <f>SUM(B511:O511)</f>
        <v>0</v>
      </c>
      <c r="R511" s="22">
        <f>+P495+P511</f>
        <v>0</v>
      </c>
      <c r="S511" s="22">
        <f t="shared" ref="S511:S523" si="72">+R511+S462</f>
        <v>0</v>
      </c>
      <c r="T511" s="13"/>
    </row>
    <row r="512" spans="1:20" ht="17.100000000000001" customHeight="1" x14ac:dyDescent="0.2">
      <c r="A512" s="12" t="str">
        <f t="shared" ref="A512:A522" si="73">+A496</f>
        <v>Vacation</v>
      </c>
      <c r="B512" s="36"/>
      <c r="C512" s="36"/>
      <c r="D512" s="36"/>
      <c r="E512" s="36"/>
      <c r="F512" s="36"/>
      <c r="G512" s="36"/>
      <c r="H512" s="36"/>
      <c r="I512" s="36"/>
      <c r="J512" s="36"/>
      <c r="K512" s="36"/>
      <c r="L512" s="36"/>
      <c r="M512" s="36"/>
      <c r="N512" s="36"/>
      <c r="O512" s="36"/>
      <c r="P512" s="14">
        <f t="shared" ref="P512:P522" si="74">SUM(B512:O512)</f>
        <v>0</v>
      </c>
      <c r="R512" s="22">
        <f t="shared" ref="R512:R523" si="75">+P496+P512</f>
        <v>0</v>
      </c>
      <c r="S512" s="22">
        <f t="shared" si="72"/>
        <v>0</v>
      </c>
      <c r="T512" s="15" t="s">
        <v>28</v>
      </c>
    </row>
    <row r="513" spans="1:20" ht="17.100000000000001" customHeight="1" x14ac:dyDescent="0.2">
      <c r="A513" s="12" t="str">
        <f t="shared" si="73"/>
        <v>Sick earned after 1997</v>
      </c>
      <c r="B513" s="36"/>
      <c r="C513" s="36"/>
      <c r="D513" s="36"/>
      <c r="E513" s="36"/>
      <c r="F513" s="36"/>
      <c r="G513" s="36"/>
      <c r="H513" s="36"/>
      <c r="I513" s="36"/>
      <c r="J513" s="36"/>
      <c r="K513" s="36"/>
      <c r="L513" s="36"/>
      <c r="M513" s="36"/>
      <c r="N513" s="36"/>
      <c r="O513" s="36"/>
      <c r="P513" s="14">
        <f t="shared" si="74"/>
        <v>0</v>
      </c>
      <c r="R513" s="22">
        <f t="shared" si="75"/>
        <v>0</v>
      </c>
      <c r="S513" s="22">
        <f t="shared" si="72"/>
        <v>0</v>
      </c>
      <c r="T513" s="15" t="s">
        <v>29</v>
      </c>
    </row>
    <row r="514" spans="1:20" ht="17.100000000000001" customHeight="1" x14ac:dyDescent="0.2">
      <c r="A514" s="12" t="str">
        <f t="shared" si="73"/>
        <v>Sick earned 1984 - 1997</v>
      </c>
      <c r="B514" s="36"/>
      <c r="C514" s="36"/>
      <c r="D514" s="36"/>
      <c r="E514" s="36"/>
      <c r="F514" s="36"/>
      <c r="G514" s="36"/>
      <c r="H514" s="36"/>
      <c r="I514" s="36"/>
      <c r="J514" s="36"/>
      <c r="K514" s="36"/>
      <c r="L514" s="36"/>
      <c r="M514" s="36"/>
      <c r="N514" s="36"/>
      <c r="O514" s="36"/>
      <c r="P514" s="14">
        <f t="shared" si="74"/>
        <v>0</v>
      </c>
      <c r="R514" s="22">
        <f t="shared" si="75"/>
        <v>0</v>
      </c>
      <c r="S514" s="22">
        <f t="shared" si="72"/>
        <v>0</v>
      </c>
      <c r="T514" s="15" t="s">
        <v>30</v>
      </c>
    </row>
    <row r="515" spans="1:20" ht="17.100000000000001" customHeight="1" x14ac:dyDescent="0.2">
      <c r="A515" s="12" t="str">
        <f t="shared" si="73"/>
        <v>Sick earned before 1984</v>
      </c>
      <c r="B515" s="36"/>
      <c r="C515" s="36"/>
      <c r="D515" s="36"/>
      <c r="E515" s="36"/>
      <c r="F515" s="36"/>
      <c r="G515" s="36"/>
      <c r="H515" s="36"/>
      <c r="I515" s="36"/>
      <c r="J515" s="36"/>
      <c r="K515" s="36"/>
      <c r="L515" s="36"/>
      <c r="M515" s="36"/>
      <c r="N515" s="36"/>
      <c r="O515" s="36"/>
      <c r="P515" s="14">
        <f t="shared" si="74"/>
        <v>0</v>
      </c>
      <c r="R515" s="22">
        <f t="shared" si="75"/>
        <v>0</v>
      </c>
      <c r="S515" s="22">
        <f t="shared" si="72"/>
        <v>0</v>
      </c>
      <c r="T515" s="15" t="s">
        <v>31</v>
      </c>
    </row>
    <row r="516" spans="1:20" ht="17.100000000000001" customHeight="1" x14ac:dyDescent="0.2">
      <c r="A516" s="12" t="str">
        <f t="shared" si="73"/>
        <v>Extended sick</v>
      </c>
      <c r="B516" s="36"/>
      <c r="C516" s="36"/>
      <c r="D516" s="36"/>
      <c r="E516" s="36"/>
      <c r="F516" s="36"/>
      <c r="G516" s="36"/>
      <c r="H516" s="36"/>
      <c r="I516" s="36"/>
      <c r="J516" s="36"/>
      <c r="K516" s="36"/>
      <c r="L516" s="36"/>
      <c r="M516" s="36"/>
      <c r="N516" s="36"/>
      <c r="O516" s="36"/>
      <c r="P516" s="14">
        <f t="shared" si="74"/>
        <v>0</v>
      </c>
      <c r="R516" s="22">
        <f t="shared" si="75"/>
        <v>0</v>
      </c>
      <c r="S516" s="22">
        <f t="shared" si="72"/>
        <v>0</v>
      </c>
      <c r="T516" s="15" t="s">
        <v>42</v>
      </c>
    </row>
    <row r="517" spans="1:20" ht="17.100000000000001" customHeight="1" x14ac:dyDescent="0.2">
      <c r="A517" s="12" t="str">
        <f t="shared" si="73"/>
        <v>Comp time used</v>
      </c>
      <c r="B517" s="36"/>
      <c r="C517" s="36"/>
      <c r="D517" s="36"/>
      <c r="E517" s="36"/>
      <c r="F517" s="36"/>
      <c r="G517" s="36"/>
      <c r="H517" s="36"/>
      <c r="I517" s="36"/>
      <c r="J517" s="36"/>
      <c r="K517" s="36"/>
      <c r="L517" s="36"/>
      <c r="M517" s="36"/>
      <c r="N517" s="36"/>
      <c r="O517" s="36"/>
      <c r="P517" s="14">
        <f t="shared" si="74"/>
        <v>0</v>
      </c>
      <c r="R517" s="22">
        <f t="shared" si="75"/>
        <v>0</v>
      </c>
      <c r="S517" s="22">
        <f t="shared" si="72"/>
        <v>0</v>
      </c>
      <c r="T517" s="15" t="s">
        <v>32</v>
      </c>
    </row>
    <row r="518" spans="1:20" ht="17.100000000000001" customHeight="1" x14ac:dyDescent="0.2">
      <c r="A518" s="12" t="str">
        <f t="shared" si="73"/>
        <v>Holiday/AdminClosure</v>
      </c>
      <c r="B518" s="36"/>
      <c r="C518" s="36"/>
      <c r="D518" s="36"/>
      <c r="E518" s="36"/>
      <c r="F518" s="36"/>
      <c r="G518" s="36"/>
      <c r="H518" s="36"/>
      <c r="I518" s="36"/>
      <c r="J518" s="36"/>
      <c r="K518" s="36"/>
      <c r="L518" s="36"/>
      <c r="M518" s="36"/>
      <c r="N518" s="36"/>
      <c r="O518" s="36"/>
      <c r="P518" s="14">
        <f t="shared" si="74"/>
        <v>0</v>
      </c>
      <c r="R518" s="22">
        <f t="shared" si="75"/>
        <v>0</v>
      </c>
      <c r="S518" s="22">
        <f t="shared" si="72"/>
        <v>0</v>
      </c>
      <c r="T518" s="13"/>
    </row>
    <row r="519" spans="1:20" ht="17.100000000000001" customHeight="1" x14ac:dyDescent="0.2">
      <c r="A519" s="12" t="str">
        <f t="shared" si="73"/>
        <v>Inclement Weather</v>
      </c>
      <c r="B519" s="36"/>
      <c r="C519" s="36"/>
      <c r="D519" s="36"/>
      <c r="E519" s="36"/>
      <c r="F519" s="36"/>
      <c r="G519" s="36"/>
      <c r="H519" s="36"/>
      <c r="I519" s="36"/>
      <c r="J519" s="36"/>
      <c r="K519" s="36"/>
      <c r="L519" s="36"/>
      <c r="M519" s="36"/>
      <c r="N519" s="36"/>
      <c r="O519" s="36"/>
      <c r="P519" s="14">
        <f t="shared" si="74"/>
        <v>0</v>
      </c>
      <c r="R519" s="22">
        <f t="shared" si="75"/>
        <v>0</v>
      </c>
      <c r="S519" s="22">
        <f t="shared" si="72"/>
        <v>0</v>
      </c>
      <c r="T519" s="13"/>
    </row>
    <row r="520" spans="1:20" ht="17.100000000000001" customHeight="1" x14ac:dyDescent="0.2">
      <c r="A520" s="12" t="str">
        <f t="shared" si="73"/>
        <v>Overtime worked</v>
      </c>
      <c r="B520" s="36"/>
      <c r="C520" s="36"/>
      <c r="D520" s="36"/>
      <c r="E520" s="36"/>
      <c r="F520" s="36"/>
      <c r="G520" s="36"/>
      <c r="H520" s="36"/>
      <c r="I520" s="36"/>
      <c r="J520" s="36"/>
      <c r="K520" s="36"/>
      <c r="L520" s="36"/>
      <c r="M520" s="36"/>
      <c r="N520" s="36"/>
      <c r="O520" s="36"/>
      <c r="P520" s="14">
        <f t="shared" si="74"/>
        <v>0</v>
      </c>
      <c r="R520" s="22">
        <f t="shared" si="75"/>
        <v>0</v>
      </c>
      <c r="S520" s="22">
        <f t="shared" si="72"/>
        <v>0</v>
      </c>
      <c r="T520" s="13"/>
    </row>
    <row r="521" spans="1:20" ht="17.100000000000001" customHeight="1" x14ac:dyDescent="0.2">
      <c r="A521" s="12" t="str">
        <f t="shared" si="73"/>
        <v>*Other absence with pay</v>
      </c>
      <c r="B521" s="36"/>
      <c r="C521" s="36"/>
      <c r="D521" s="36"/>
      <c r="E521" s="36"/>
      <c r="F521" s="36"/>
      <c r="G521" s="36"/>
      <c r="H521" s="36"/>
      <c r="I521" s="36"/>
      <c r="J521" s="36"/>
      <c r="K521" s="36"/>
      <c r="L521" s="36"/>
      <c r="M521" s="36"/>
      <c r="N521" s="36"/>
      <c r="O521" s="36"/>
      <c r="P521" s="14">
        <f t="shared" si="74"/>
        <v>0</v>
      </c>
      <c r="R521" s="22">
        <f t="shared" si="75"/>
        <v>0</v>
      </c>
      <c r="S521" s="22">
        <f t="shared" si="72"/>
        <v>0</v>
      </c>
      <c r="T521" s="15" t="s">
        <v>13</v>
      </c>
    </row>
    <row r="522" spans="1:20" ht="17.100000000000001" customHeight="1" x14ac:dyDescent="0.2">
      <c r="A522" s="12" t="str">
        <f t="shared" si="73"/>
        <v>Absence without pay</v>
      </c>
      <c r="B522" s="36"/>
      <c r="C522" s="36"/>
      <c r="D522" s="36"/>
      <c r="E522" s="36"/>
      <c r="F522" s="36"/>
      <c r="G522" s="36"/>
      <c r="H522" s="36"/>
      <c r="I522" s="36"/>
      <c r="J522" s="36"/>
      <c r="K522" s="36"/>
      <c r="L522" s="36"/>
      <c r="M522" s="36"/>
      <c r="N522" s="36"/>
      <c r="O522" s="36"/>
      <c r="P522" s="14">
        <f t="shared" si="74"/>
        <v>0</v>
      </c>
      <c r="R522" s="22">
        <f t="shared" si="75"/>
        <v>0</v>
      </c>
      <c r="S522" s="22">
        <f t="shared" si="72"/>
        <v>0</v>
      </c>
      <c r="T522" s="13"/>
    </row>
    <row r="523" spans="1:20" ht="17.100000000000001" customHeight="1" x14ac:dyDescent="0.2">
      <c r="A523" s="10" t="s">
        <v>1</v>
      </c>
      <c r="B523" s="14">
        <f t="shared" ref="B523:O523" si="76">SUM(B511:B522)</f>
        <v>0</v>
      </c>
      <c r="C523" s="14">
        <f t="shared" si="76"/>
        <v>0</v>
      </c>
      <c r="D523" s="14">
        <f t="shared" si="76"/>
        <v>0</v>
      </c>
      <c r="E523" s="14">
        <f t="shared" si="76"/>
        <v>0</v>
      </c>
      <c r="F523" s="14">
        <f t="shared" si="76"/>
        <v>0</v>
      </c>
      <c r="G523" s="14">
        <f t="shared" si="76"/>
        <v>0</v>
      </c>
      <c r="H523" s="14">
        <f t="shared" si="76"/>
        <v>0</v>
      </c>
      <c r="I523" s="14">
        <f t="shared" si="76"/>
        <v>0</v>
      </c>
      <c r="J523" s="14">
        <f t="shared" si="76"/>
        <v>0</v>
      </c>
      <c r="K523" s="14">
        <f t="shared" si="76"/>
        <v>0</v>
      </c>
      <c r="L523" s="14">
        <f t="shared" si="76"/>
        <v>0</v>
      </c>
      <c r="M523" s="14">
        <f t="shared" si="76"/>
        <v>0</v>
      </c>
      <c r="N523" s="14">
        <f t="shared" si="76"/>
        <v>0</v>
      </c>
      <c r="O523" s="14">
        <f t="shared" si="76"/>
        <v>0</v>
      </c>
      <c r="P523" s="14">
        <f>SUM(P511:P522)</f>
        <v>0</v>
      </c>
      <c r="R523" s="22">
        <f t="shared" si="75"/>
        <v>0</v>
      </c>
      <c r="S523" s="22">
        <f t="shared" si="72"/>
        <v>0</v>
      </c>
      <c r="T523" s="13"/>
    </row>
    <row r="524" spans="1:20" ht="17.100000000000001" customHeight="1" x14ac:dyDescent="0.2">
      <c r="L524" s="1" t="s">
        <v>21</v>
      </c>
      <c r="P524" s="19">
        <f>SUM(B523:O523)</f>
        <v>0</v>
      </c>
      <c r="Q524" t="s">
        <v>46</v>
      </c>
    </row>
    <row r="525" spans="1:20" ht="17.100000000000001" customHeight="1" x14ac:dyDescent="0.2">
      <c r="A525" s="23" t="s">
        <v>8</v>
      </c>
      <c r="B525" s="24"/>
      <c r="C525" s="25"/>
      <c r="D525" s="56"/>
      <c r="E525" s="56"/>
      <c r="F525" s="56"/>
      <c r="G525" s="56"/>
      <c r="H525" s="56"/>
      <c r="I525" s="56"/>
      <c r="J525" s="56"/>
      <c r="K525" s="57"/>
    </row>
    <row r="526" spans="1:20" ht="17.100000000000001" customHeight="1" x14ac:dyDescent="0.2">
      <c r="A526" s="58"/>
      <c r="B526" s="59"/>
      <c r="C526" s="59"/>
      <c r="D526" s="59"/>
      <c r="E526" s="59"/>
      <c r="F526" s="59"/>
      <c r="G526" s="59"/>
      <c r="H526" s="59"/>
      <c r="I526" s="59"/>
      <c r="J526" s="59"/>
      <c r="K526" s="60"/>
    </row>
    <row r="527" spans="1:20" ht="17.100000000000001" customHeight="1" x14ac:dyDescent="0.2">
      <c r="A527" s="58"/>
      <c r="B527" s="59"/>
      <c r="C527" s="59"/>
      <c r="D527" s="59"/>
      <c r="E527" s="59"/>
      <c r="F527" s="59"/>
      <c r="G527" s="59"/>
      <c r="H527" s="59"/>
      <c r="I527" s="59"/>
      <c r="J527" s="59"/>
      <c r="K527" s="60"/>
      <c r="L527" s="18"/>
      <c r="M527" s="18"/>
      <c r="N527" s="18"/>
      <c r="O527" s="18"/>
      <c r="P527" s="18"/>
      <c r="Q527" s="18"/>
      <c r="R527" s="45"/>
    </row>
    <row r="528" spans="1:20" ht="17.100000000000001" customHeight="1" x14ac:dyDescent="0.2">
      <c r="A528" s="26" t="s">
        <v>7</v>
      </c>
      <c r="B528" s="61"/>
      <c r="C528" s="61"/>
      <c r="D528" s="61"/>
      <c r="E528" s="61"/>
      <c r="F528" s="61"/>
      <c r="G528" s="61"/>
      <c r="H528" s="61"/>
      <c r="I528" s="61"/>
      <c r="J528" s="61"/>
      <c r="K528" s="62"/>
      <c r="N528" s="17" t="s">
        <v>9</v>
      </c>
      <c r="Q528" s="17" t="s">
        <v>16</v>
      </c>
    </row>
    <row r="529" spans="1:22" ht="17.100000000000001" customHeight="1" x14ac:dyDescent="0.2">
      <c r="A529" s="65"/>
      <c r="B529" s="61"/>
      <c r="C529" s="61"/>
      <c r="D529" s="61"/>
      <c r="E529" s="61"/>
      <c r="F529" s="61"/>
      <c r="G529" s="61"/>
      <c r="H529" s="61"/>
      <c r="I529" s="61"/>
      <c r="J529" s="61"/>
      <c r="K529" s="62"/>
    </row>
    <row r="530" spans="1:22" ht="17.100000000000001" customHeight="1" x14ac:dyDescent="0.2">
      <c r="A530" s="66"/>
      <c r="B530" s="63"/>
      <c r="C530" s="63"/>
      <c r="D530" s="63"/>
      <c r="E530" s="63"/>
      <c r="F530" s="63"/>
      <c r="G530" s="63"/>
      <c r="H530" s="63"/>
      <c r="I530" s="63"/>
      <c r="J530" s="63"/>
      <c r="K530" s="64"/>
      <c r="L530" s="18"/>
      <c r="M530" s="18"/>
      <c r="N530" s="27"/>
      <c r="O530" s="18"/>
      <c r="P530" s="18"/>
      <c r="Q530" s="18"/>
      <c r="R530" s="45"/>
    </row>
    <row r="531" spans="1:22" ht="20.100000000000001" customHeight="1" x14ac:dyDescent="0.2">
      <c r="A531" s="1" t="s">
        <v>76</v>
      </c>
      <c r="B531" s="28"/>
      <c r="C531" s="28"/>
      <c r="D531" s="28"/>
      <c r="E531" s="28"/>
      <c r="F531" s="28"/>
      <c r="G531" s="28"/>
      <c r="H531" s="28"/>
      <c r="I531" s="28"/>
      <c r="J531" s="28"/>
      <c r="K531" s="28"/>
      <c r="L531" s="28"/>
      <c r="M531" s="28"/>
      <c r="N531" s="17" t="s">
        <v>10</v>
      </c>
      <c r="O531" s="1"/>
      <c r="P531" s="1"/>
      <c r="Q531" s="1"/>
      <c r="R531" s="46" t="s">
        <v>16</v>
      </c>
      <c r="S531" s="28"/>
    </row>
    <row r="532" spans="1:22" ht="20.100000000000001" customHeight="1" x14ac:dyDescent="0.25">
      <c r="A532" s="29" t="s">
        <v>25</v>
      </c>
      <c r="B532" s="30"/>
      <c r="C532" s="28"/>
      <c r="D532" s="28"/>
      <c r="E532" s="28"/>
      <c r="F532" s="28"/>
      <c r="G532" s="28"/>
      <c r="H532" s="28"/>
      <c r="I532" s="28"/>
      <c r="J532" s="28"/>
      <c r="K532" s="28"/>
      <c r="L532" s="28"/>
      <c r="M532" s="28"/>
      <c r="N532" s="28"/>
      <c r="O532" s="28"/>
      <c r="P532" s="28"/>
      <c r="Q532" s="28"/>
      <c r="R532" s="47"/>
      <c r="S532" s="28"/>
    </row>
    <row r="533" spans="1:22" ht="20.100000000000001" customHeight="1" x14ac:dyDescent="0.25">
      <c r="A533" s="31" t="s">
        <v>23</v>
      </c>
      <c r="B533" s="28"/>
      <c r="C533" s="28"/>
      <c r="D533" s="28"/>
      <c r="E533" s="28"/>
      <c r="F533" s="28"/>
      <c r="G533" s="28"/>
      <c r="H533" s="28"/>
      <c r="I533" s="28"/>
      <c r="J533" s="28"/>
      <c r="K533" s="28"/>
      <c r="L533" s="28"/>
      <c r="M533" s="28"/>
      <c r="N533" s="28"/>
      <c r="O533" s="28"/>
      <c r="P533" s="28"/>
      <c r="Q533" s="28"/>
      <c r="R533" s="47"/>
      <c r="S533" s="28"/>
      <c r="T533" s="28"/>
    </row>
    <row r="534" spans="1:22" ht="20.100000000000001" customHeight="1" x14ac:dyDescent="0.25">
      <c r="A534" s="31" t="s">
        <v>24</v>
      </c>
      <c r="B534" s="28"/>
      <c r="C534" s="28"/>
      <c r="D534" s="28"/>
      <c r="E534" s="28"/>
      <c r="F534" s="28"/>
      <c r="G534" s="28"/>
      <c r="H534" s="28"/>
      <c r="I534" s="28"/>
      <c r="J534" s="28"/>
      <c r="K534" s="28"/>
      <c r="L534" s="28"/>
      <c r="M534" s="28"/>
      <c r="N534" s="28"/>
      <c r="O534" s="28"/>
      <c r="P534" s="28"/>
      <c r="Q534" s="28"/>
      <c r="R534" s="47"/>
      <c r="S534" s="28"/>
      <c r="T534" s="28"/>
    </row>
    <row r="535" spans="1:22" ht="20.100000000000001" customHeight="1" x14ac:dyDescent="0.25">
      <c r="A535" s="31" t="s">
        <v>27</v>
      </c>
      <c r="B535" s="28"/>
      <c r="C535" s="28"/>
      <c r="D535" s="28"/>
      <c r="E535" s="28"/>
      <c r="F535" s="28"/>
      <c r="G535" s="28"/>
      <c r="H535" s="28"/>
      <c r="I535" s="28"/>
      <c r="J535" s="28"/>
      <c r="K535" s="28"/>
      <c r="L535" s="28"/>
      <c r="M535" s="28"/>
      <c r="N535" s="28"/>
      <c r="O535" s="28"/>
      <c r="P535" s="28"/>
      <c r="Q535" s="28"/>
      <c r="R535" s="47"/>
      <c r="S535" s="28"/>
      <c r="T535" s="28"/>
    </row>
    <row r="536" spans="1:22" ht="20.100000000000001" customHeight="1" x14ac:dyDescent="0.25">
      <c r="A536" s="31" t="s">
        <v>26</v>
      </c>
      <c r="B536" s="28"/>
      <c r="C536" s="28"/>
      <c r="D536" s="28"/>
      <c r="E536" s="28"/>
      <c r="F536" s="28"/>
      <c r="G536" s="28"/>
      <c r="H536" s="28"/>
      <c r="I536" s="28"/>
      <c r="J536" s="28"/>
      <c r="K536" s="28"/>
      <c r="L536" s="28"/>
      <c r="M536" s="28"/>
      <c r="N536" s="28"/>
      <c r="O536" s="28"/>
      <c r="P536" s="28"/>
      <c r="Q536" s="28"/>
      <c r="R536" s="47"/>
      <c r="S536" s="28"/>
      <c r="T536" s="28"/>
    </row>
    <row r="537" spans="1:22" ht="20.100000000000001" customHeight="1" x14ac:dyDescent="0.25">
      <c r="A537" s="31" t="s">
        <v>75</v>
      </c>
      <c r="B537" s="28"/>
      <c r="C537" s="28"/>
      <c r="D537" s="28"/>
      <c r="E537" s="28"/>
      <c r="F537" s="28"/>
      <c r="G537" s="28"/>
      <c r="H537" s="28"/>
      <c r="I537" s="31"/>
      <c r="J537" s="28"/>
      <c r="K537" s="28"/>
      <c r="L537" s="28"/>
      <c r="M537" s="28"/>
      <c r="N537" s="28"/>
      <c r="O537" s="28"/>
      <c r="P537" s="28"/>
      <c r="Q537" s="28"/>
      <c r="R537" s="47"/>
      <c r="S537" s="28"/>
      <c r="T537" s="28"/>
    </row>
    <row r="538" spans="1:22" s="34" customFormat="1" ht="11.25" x14ac:dyDescent="0.2">
      <c r="A538" s="33" t="s">
        <v>13</v>
      </c>
      <c r="R538" s="50"/>
      <c r="U538" s="35"/>
      <c r="V538" s="35"/>
    </row>
    <row r="539" spans="1:22" s="34" customFormat="1" ht="11.25" x14ac:dyDescent="0.2">
      <c r="R539" s="50"/>
      <c r="U539" s="35"/>
      <c r="V539" s="35"/>
    </row>
    <row r="540" spans="1:22" s="3" customFormat="1" ht="24.75" customHeight="1" x14ac:dyDescent="0.35">
      <c r="A540" s="3" t="s">
        <v>5</v>
      </c>
      <c r="G540" s="3" t="s">
        <v>73</v>
      </c>
      <c r="R540" s="38"/>
      <c r="S540" s="5"/>
      <c r="U540" s="6"/>
      <c r="V540" s="6"/>
    </row>
    <row r="541" spans="1:22" ht="17.100000000000001" customHeight="1" x14ac:dyDescent="0.35">
      <c r="A541" s="3"/>
      <c r="B541" s="3"/>
      <c r="C541" s="3"/>
      <c r="D541" s="3" t="s">
        <v>13</v>
      </c>
      <c r="E541" s="3"/>
      <c r="F541" s="3"/>
      <c r="G541" s="3"/>
      <c r="H541" s="3"/>
      <c r="I541" s="3"/>
      <c r="J541" s="3"/>
      <c r="K541" s="3"/>
      <c r="L541" s="3"/>
      <c r="M541" s="3"/>
      <c r="N541" s="3"/>
      <c r="O541" s="3"/>
      <c r="P541" s="3"/>
      <c r="Q541" s="4"/>
      <c r="R541" s="38"/>
    </row>
    <row r="542" spans="1:22" ht="17.100000000000001" customHeight="1" x14ac:dyDescent="0.35">
      <c r="A542" s="5"/>
      <c r="B542" s="5" t="s">
        <v>62</v>
      </c>
      <c r="C542" s="5"/>
      <c r="D542" s="7">
        <f>E509+1</f>
        <v>46146</v>
      </c>
      <c r="E542" s="7">
        <f>D542+13</f>
        <v>46159</v>
      </c>
      <c r="F542" s="5"/>
      <c r="G542" s="5"/>
      <c r="H542" s="5"/>
      <c r="I542" s="5"/>
      <c r="J542" s="5"/>
      <c r="K542" s="5"/>
      <c r="L542" s="5"/>
      <c r="M542" s="5"/>
      <c r="N542" s="5"/>
      <c r="O542" s="5"/>
      <c r="P542" s="3"/>
      <c r="Q542" s="4"/>
      <c r="R542" s="38"/>
    </row>
    <row r="543" spans="1:22" ht="17.100000000000001" customHeight="1" x14ac:dyDescent="0.25">
      <c r="B543" s="9">
        <f>DAY(D542)</f>
        <v>4</v>
      </c>
      <c r="C543" s="9">
        <f>DAY(D542+1)</f>
        <v>5</v>
      </c>
      <c r="D543" s="9">
        <f>DAY(D542+2)</f>
        <v>6</v>
      </c>
      <c r="E543" s="9">
        <f>DAY(D542+3)</f>
        <v>7</v>
      </c>
      <c r="F543" s="9">
        <f>DAY(D542+4)</f>
        <v>8</v>
      </c>
      <c r="G543" s="9">
        <f>DAY(D542+5)</f>
        <v>9</v>
      </c>
      <c r="H543" s="9">
        <f>DAY(D542+6)</f>
        <v>10</v>
      </c>
      <c r="I543" s="9">
        <f>DAY(D542+7)</f>
        <v>11</v>
      </c>
      <c r="J543" s="9">
        <f>DAY(D542+8)</f>
        <v>12</v>
      </c>
      <c r="K543" s="9">
        <f>DAY(D542+9)</f>
        <v>13</v>
      </c>
      <c r="L543" s="9">
        <f>DAY(D542+10)</f>
        <v>14</v>
      </c>
      <c r="M543" s="9">
        <f>DAY(D542+11)</f>
        <v>15</v>
      </c>
      <c r="N543" s="9">
        <f>DAY(D542+12)</f>
        <v>16</v>
      </c>
      <c r="O543" s="9">
        <f>DAY(D542+13)</f>
        <v>17</v>
      </c>
      <c r="P543" s="9" t="s">
        <v>45</v>
      </c>
      <c r="Q543" s="5" t="s">
        <v>35</v>
      </c>
      <c r="R543" s="38"/>
      <c r="S543" s="5" t="str">
        <f>+B542</f>
        <v>BW 11</v>
      </c>
      <c r="T543" s="5" t="str">
        <f>+B558</f>
        <v>BW 12</v>
      </c>
    </row>
    <row r="544" spans="1:22" ht="17.100000000000001" customHeight="1" x14ac:dyDescent="0.2">
      <c r="A544" s="12" t="s">
        <v>18</v>
      </c>
      <c r="B544" s="36"/>
      <c r="C544" s="36"/>
      <c r="D544" s="36"/>
      <c r="E544" s="36"/>
      <c r="F544" s="36"/>
      <c r="G544" s="36"/>
      <c r="H544" s="36"/>
      <c r="I544" s="36"/>
      <c r="J544" s="36"/>
      <c r="K544" s="36"/>
      <c r="L544" s="36"/>
      <c r="M544" s="36"/>
      <c r="N544" s="36"/>
      <c r="O544" s="36"/>
      <c r="P544" s="14">
        <f>SUM(B544:O544)</f>
        <v>0</v>
      </c>
      <c r="Q544" s="10"/>
      <c r="R544" s="39"/>
      <c r="S544" s="10"/>
    </row>
    <row r="545" spans="1:20" ht="17.100000000000001" customHeight="1" x14ac:dyDescent="0.2">
      <c r="A545" s="12" t="s">
        <v>0</v>
      </c>
      <c r="B545" s="36"/>
      <c r="C545" s="36"/>
      <c r="D545" s="36"/>
      <c r="E545" s="36"/>
      <c r="F545" s="36"/>
      <c r="G545" s="36"/>
      <c r="H545" s="36"/>
      <c r="I545" s="36"/>
      <c r="J545" s="36"/>
      <c r="K545" s="36"/>
      <c r="L545" s="36"/>
      <c r="M545" s="36"/>
      <c r="N545" s="36"/>
      <c r="O545" s="36"/>
      <c r="P545" s="14">
        <f t="shared" ref="P545:P556" si="77">SUM(B545:O545)</f>
        <v>0</v>
      </c>
    </row>
    <row r="546" spans="1:20" ht="17.100000000000001" customHeight="1" x14ac:dyDescent="0.25">
      <c r="A546" s="12" t="s">
        <v>41</v>
      </c>
      <c r="B546" s="36"/>
      <c r="C546" s="36"/>
      <c r="D546" s="36"/>
      <c r="E546" s="36"/>
      <c r="F546" s="36"/>
      <c r="G546" s="36"/>
      <c r="H546" s="36"/>
      <c r="I546" s="36"/>
      <c r="J546" s="36"/>
      <c r="K546" s="36"/>
      <c r="L546" s="36"/>
      <c r="M546" s="36"/>
      <c r="N546" s="36"/>
      <c r="O546" s="36"/>
      <c r="P546" s="14">
        <f t="shared" si="77"/>
        <v>0</v>
      </c>
      <c r="Q546" s="16"/>
      <c r="R546" s="48">
        <f>$R$7</f>
        <v>0</v>
      </c>
      <c r="S546" s="16"/>
      <c r="T546" s="18"/>
    </row>
    <row r="547" spans="1:20" ht="17.100000000000001" customHeight="1" x14ac:dyDescent="0.2">
      <c r="A547" s="12" t="s">
        <v>15</v>
      </c>
      <c r="B547" s="36"/>
      <c r="C547" s="36"/>
      <c r="D547" s="36"/>
      <c r="E547" s="36"/>
      <c r="F547" s="36"/>
      <c r="G547" s="36"/>
      <c r="H547" s="36"/>
      <c r="I547" s="36"/>
      <c r="J547" s="36"/>
      <c r="K547" s="36"/>
      <c r="L547" s="36"/>
      <c r="M547" s="36"/>
      <c r="N547" s="36"/>
      <c r="O547" s="36"/>
      <c r="P547" s="14">
        <f t="shared" si="77"/>
        <v>0</v>
      </c>
      <c r="R547" s="41" t="s">
        <v>22</v>
      </c>
    </row>
    <row r="548" spans="1:20" ht="17.100000000000001" customHeight="1" x14ac:dyDescent="0.2">
      <c r="A548" s="12" t="s">
        <v>14</v>
      </c>
      <c r="B548" s="36"/>
      <c r="C548" s="36"/>
      <c r="D548" s="36"/>
      <c r="E548" s="36"/>
      <c r="F548" s="36"/>
      <c r="G548" s="36"/>
      <c r="H548" s="36"/>
      <c r="I548" s="36"/>
      <c r="J548" s="36"/>
      <c r="K548" s="36"/>
      <c r="L548" s="36"/>
      <c r="M548" s="36"/>
      <c r="N548" s="36"/>
      <c r="O548" s="36"/>
      <c r="P548" s="14">
        <f t="shared" si="77"/>
        <v>0</v>
      </c>
      <c r="R548" s="42"/>
    </row>
    <row r="549" spans="1:20" ht="17.100000000000001" customHeight="1" x14ac:dyDescent="0.2">
      <c r="A549" s="12" t="s">
        <v>37</v>
      </c>
      <c r="B549" s="36"/>
      <c r="C549" s="36"/>
      <c r="D549" s="36"/>
      <c r="E549" s="36"/>
      <c r="F549" s="36"/>
      <c r="G549" s="36"/>
      <c r="H549" s="36"/>
      <c r="I549" s="36"/>
      <c r="J549" s="36"/>
      <c r="K549" s="36"/>
      <c r="L549" s="36"/>
      <c r="M549" s="36"/>
      <c r="N549" s="36"/>
      <c r="O549" s="36"/>
      <c r="P549" s="14">
        <f t="shared" si="77"/>
        <v>0</v>
      </c>
      <c r="R549" s="42"/>
    </row>
    <row r="550" spans="1:20" ht="17.100000000000001" customHeight="1" x14ac:dyDescent="0.2">
      <c r="A550" s="12" t="s">
        <v>11</v>
      </c>
      <c r="B550" s="36"/>
      <c r="C550" s="36"/>
      <c r="D550" s="36"/>
      <c r="E550" s="36"/>
      <c r="F550" s="36"/>
      <c r="G550" s="36"/>
      <c r="H550" s="36"/>
      <c r="I550" s="36"/>
      <c r="J550" s="36"/>
      <c r="K550" s="36"/>
      <c r="L550" s="36"/>
      <c r="M550" s="36"/>
      <c r="N550" s="36"/>
      <c r="O550" s="36"/>
      <c r="P550" s="14">
        <f t="shared" si="77"/>
        <v>0</v>
      </c>
      <c r="Q550" s="18"/>
      <c r="R550" s="49">
        <f>$R$11</f>
        <v>0</v>
      </c>
      <c r="S550" s="18"/>
      <c r="T550" s="18"/>
    </row>
    <row r="551" spans="1:20" ht="17.100000000000001" customHeight="1" x14ac:dyDescent="0.2">
      <c r="A551" s="12" t="s">
        <v>17</v>
      </c>
      <c r="B551" s="36"/>
      <c r="C551" s="36"/>
      <c r="D551" s="36"/>
      <c r="E551" s="36"/>
      <c r="F551" s="36"/>
      <c r="G551" s="36"/>
      <c r="H551" s="36"/>
      <c r="I551" s="36"/>
      <c r="J551" s="36"/>
      <c r="K551" s="36"/>
      <c r="L551" s="36"/>
      <c r="M551" s="36"/>
      <c r="N551" s="36"/>
      <c r="O551" s="36"/>
      <c r="P551" s="14">
        <f t="shared" si="77"/>
        <v>0</v>
      </c>
      <c r="R551" s="41" t="s">
        <v>4</v>
      </c>
    </row>
    <row r="552" spans="1:20" ht="17.100000000000001" customHeight="1" x14ac:dyDescent="0.2">
      <c r="A552" s="12" t="s">
        <v>6</v>
      </c>
      <c r="B552" s="36"/>
      <c r="C552" s="36"/>
      <c r="D552" s="36"/>
      <c r="E552" s="36"/>
      <c r="F552" s="36"/>
      <c r="G552" s="36"/>
      <c r="H552" s="36"/>
      <c r="I552" s="36"/>
      <c r="J552" s="36"/>
      <c r="K552" s="36"/>
      <c r="L552" s="36"/>
      <c r="M552" s="36"/>
      <c r="N552" s="36"/>
      <c r="O552" s="36"/>
      <c r="P552" s="14">
        <f t="shared" si="77"/>
        <v>0</v>
      </c>
      <c r="R552" s="42"/>
    </row>
    <row r="553" spans="1:20" ht="17.100000000000001" customHeight="1" x14ac:dyDescent="0.2">
      <c r="A553" s="12" t="s">
        <v>20</v>
      </c>
      <c r="B553" s="36"/>
      <c r="C553" s="36"/>
      <c r="D553" s="36"/>
      <c r="E553" s="36"/>
      <c r="F553" s="36"/>
      <c r="G553" s="36"/>
      <c r="H553" s="36"/>
      <c r="I553" s="36"/>
      <c r="J553" s="36"/>
      <c r="K553" s="36"/>
      <c r="L553" s="36"/>
      <c r="M553" s="36"/>
      <c r="N553" s="36"/>
      <c r="O553" s="36"/>
      <c r="P553" s="14">
        <f t="shared" si="77"/>
        <v>0</v>
      </c>
      <c r="R553" s="42"/>
    </row>
    <row r="554" spans="1:20" ht="17.100000000000001" customHeight="1" x14ac:dyDescent="0.2">
      <c r="A554" s="12" t="s">
        <v>40</v>
      </c>
      <c r="B554" s="36"/>
      <c r="C554" s="36"/>
      <c r="D554" s="36"/>
      <c r="E554" s="36"/>
      <c r="F554" s="36"/>
      <c r="G554" s="36"/>
      <c r="H554" s="36"/>
      <c r="I554" s="36"/>
      <c r="J554" s="36"/>
      <c r="K554" s="36"/>
      <c r="L554" s="36"/>
      <c r="M554" s="36"/>
      <c r="N554" s="36"/>
      <c r="O554" s="36"/>
      <c r="P554" s="14">
        <f t="shared" si="77"/>
        <v>0</v>
      </c>
      <c r="R554" s="42"/>
    </row>
    <row r="555" spans="1:20" ht="17.100000000000001" customHeight="1" x14ac:dyDescent="0.2">
      <c r="A555" s="12" t="s">
        <v>12</v>
      </c>
      <c r="B555" s="36"/>
      <c r="C555" s="36"/>
      <c r="D555" s="36"/>
      <c r="E555" s="36"/>
      <c r="F555" s="36"/>
      <c r="G555" s="36"/>
      <c r="H555" s="36"/>
      <c r="I555" s="36"/>
      <c r="J555" s="36"/>
      <c r="K555" s="36"/>
      <c r="L555" s="36"/>
      <c r="M555" s="36"/>
      <c r="N555" s="36"/>
      <c r="O555" s="36"/>
      <c r="P555" s="14">
        <f t="shared" si="77"/>
        <v>0</v>
      </c>
      <c r="Q555" s="18"/>
      <c r="R555" s="49">
        <f>$R$16</f>
        <v>0</v>
      </c>
      <c r="S555" s="18"/>
      <c r="T555" s="18"/>
    </row>
    <row r="556" spans="1:20" ht="17.100000000000001" customHeight="1" x14ac:dyDescent="0.2">
      <c r="A556" s="10" t="s">
        <v>1</v>
      </c>
      <c r="B556" s="14">
        <f>SUM(B544:B555)</f>
        <v>0</v>
      </c>
      <c r="C556" s="14">
        <f t="shared" ref="C556:O556" si="78">SUM(C544:C555)</f>
        <v>0</v>
      </c>
      <c r="D556" s="14">
        <f t="shared" si="78"/>
        <v>0</v>
      </c>
      <c r="E556" s="14">
        <f t="shared" si="78"/>
        <v>0</v>
      </c>
      <c r="F556" s="14">
        <f t="shared" si="78"/>
        <v>0</v>
      </c>
      <c r="G556" s="14">
        <f t="shared" si="78"/>
        <v>0</v>
      </c>
      <c r="H556" s="14">
        <f t="shared" si="78"/>
        <v>0</v>
      </c>
      <c r="I556" s="14">
        <f t="shared" si="78"/>
        <v>0</v>
      </c>
      <c r="J556" s="14">
        <f t="shared" si="78"/>
        <v>0</v>
      </c>
      <c r="K556" s="14">
        <f t="shared" si="78"/>
        <v>0</v>
      </c>
      <c r="L556" s="14">
        <f t="shared" si="78"/>
        <v>0</v>
      </c>
      <c r="M556" s="14">
        <f t="shared" si="78"/>
        <v>0</v>
      </c>
      <c r="N556" s="14">
        <f t="shared" si="78"/>
        <v>0</v>
      </c>
      <c r="O556" s="14">
        <f t="shared" si="78"/>
        <v>0</v>
      </c>
      <c r="P556" s="14">
        <f t="shared" si="77"/>
        <v>0</v>
      </c>
      <c r="R556" s="41" t="s">
        <v>3</v>
      </c>
    </row>
    <row r="557" spans="1:20" ht="17.100000000000001" customHeight="1" x14ac:dyDescent="0.2">
      <c r="A557" s="10"/>
      <c r="B557" s="19"/>
      <c r="C557" s="19"/>
      <c r="D557" s="19"/>
      <c r="E557" s="19"/>
      <c r="F557" s="19"/>
      <c r="G557" s="19"/>
      <c r="H557" s="19"/>
      <c r="I557" s="19"/>
      <c r="J557" s="19"/>
      <c r="K557" s="19"/>
      <c r="L557" s="19"/>
      <c r="M557" s="19"/>
      <c r="N557" s="19"/>
      <c r="O557" s="19"/>
      <c r="P557" s="19">
        <f>SUM(B556:O556)</f>
        <v>0</v>
      </c>
      <c r="Q557" t="s">
        <v>46</v>
      </c>
      <c r="R557" s="43" t="s">
        <v>13</v>
      </c>
    </row>
    <row r="558" spans="1:20" ht="17.100000000000001" customHeight="1" x14ac:dyDescent="0.25">
      <c r="B558" s="5" t="s">
        <v>63</v>
      </c>
      <c r="D558" s="7">
        <f>E542+1</f>
        <v>46160</v>
      </c>
      <c r="E558" s="7">
        <f>D558+13</f>
        <v>46173</v>
      </c>
      <c r="R558" s="44" t="s">
        <v>74</v>
      </c>
      <c r="S558" s="20" t="s">
        <v>19</v>
      </c>
      <c r="T558" s="20" t="s">
        <v>33</v>
      </c>
    </row>
    <row r="559" spans="1:20" ht="17.100000000000001" customHeight="1" x14ac:dyDescent="0.2">
      <c r="B559" s="21">
        <f>DAY(D558)</f>
        <v>18</v>
      </c>
      <c r="C559" s="21">
        <f>DAY(D558+1)</f>
        <v>19</v>
      </c>
      <c r="D559" s="21">
        <f>DAY(D558+2)</f>
        <v>20</v>
      </c>
      <c r="E559" s="21">
        <f>DAY(D558+3)</f>
        <v>21</v>
      </c>
      <c r="F559" s="21">
        <f>DAY(D558+4)</f>
        <v>22</v>
      </c>
      <c r="G559" s="21">
        <f>DAY(D558+5)</f>
        <v>23</v>
      </c>
      <c r="H559" s="21">
        <f>DAY(D558+6)</f>
        <v>24</v>
      </c>
      <c r="I559" s="21">
        <f>DAY(D558+7)</f>
        <v>25</v>
      </c>
      <c r="J559" s="21">
        <f>DAY(D558+8)</f>
        <v>26</v>
      </c>
      <c r="K559" s="21">
        <f>DAY(D558+9)</f>
        <v>27</v>
      </c>
      <c r="L559" s="21">
        <f>DAY(D558+10)</f>
        <v>28</v>
      </c>
      <c r="M559" s="21">
        <f>DAY(D558+11)</f>
        <v>29</v>
      </c>
      <c r="N559" s="21">
        <f>DAY(D558+12)</f>
        <v>30</v>
      </c>
      <c r="O559" s="21">
        <f>DAY(D558+13)</f>
        <v>31</v>
      </c>
      <c r="P559" s="21" t="s">
        <v>45</v>
      </c>
      <c r="R559" s="44" t="s">
        <v>2</v>
      </c>
      <c r="S559" s="20" t="s">
        <v>2</v>
      </c>
      <c r="T559" s="20" t="s">
        <v>87</v>
      </c>
    </row>
    <row r="560" spans="1:20" ht="17.100000000000001" customHeight="1" x14ac:dyDescent="0.2">
      <c r="A560" s="12" t="s">
        <v>18</v>
      </c>
      <c r="B560" s="36"/>
      <c r="C560" s="36"/>
      <c r="D560" s="36"/>
      <c r="E560" s="36"/>
      <c r="F560" s="36"/>
      <c r="G560" s="36"/>
      <c r="H560" s="36"/>
      <c r="I560" s="36"/>
      <c r="J560" s="36"/>
      <c r="K560" s="36"/>
      <c r="L560" s="36"/>
      <c r="M560" s="36"/>
      <c r="N560" s="36"/>
      <c r="O560" s="36"/>
      <c r="P560" s="14">
        <f>SUM(B560:O560)</f>
        <v>0</v>
      </c>
      <c r="R560" s="22">
        <f>+P544+P560</f>
        <v>0</v>
      </c>
      <c r="S560" s="22">
        <f t="shared" ref="S560:S572" si="79">+R560+S511</f>
        <v>0</v>
      </c>
      <c r="T560" s="13"/>
    </row>
    <row r="561" spans="1:20" ht="17.100000000000001" customHeight="1" x14ac:dyDescent="0.2">
      <c r="A561" s="12" t="str">
        <f t="shared" ref="A561:A571" si="80">+A545</f>
        <v>Vacation</v>
      </c>
      <c r="B561" s="36"/>
      <c r="C561" s="36"/>
      <c r="D561" s="36"/>
      <c r="E561" s="36"/>
      <c r="F561" s="36"/>
      <c r="G561" s="36"/>
      <c r="H561" s="36"/>
      <c r="I561" s="36"/>
      <c r="J561" s="36"/>
      <c r="K561" s="36"/>
      <c r="L561" s="36"/>
      <c r="M561" s="36"/>
      <c r="N561" s="36"/>
      <c r="O561" s="36"/>
      <c r="P561" s="14">
        <f t="shared" ref="P561:P571" si="81">SUM(B561:O561)</f>
        <v>0</v>
      </c>
      <c r="R561" s="22">
        <f t="shared" ref="R561:R572" si="82">+P545+P561</f>
        <v>0</v>
      </c>
      <c r="S561" s="22">
        <f t="shared" si="79"/>
        <v>0</v>
      </c>
      <c r="T561" s="15" t="s">
        <v>28</v>
      </c>
    </row>
    <row r="562" spans="1:20" ht="17.100000000000001" customHeight="1" x14ac:dyDescent="0.2">
      <c r="A562" s="12" t="str">
        <f t="shared" si="80"/>
        <v>Sick earned after 1997</v>
      </c>
      <c r="B562" s="36"/>
      <c r="C562" s="36"/>
      <c r="D562" s="36"/>
      <c r="E562" s="36"/>
      <c r="F562" s="36"/>
      <c r="G562" s="36"/>
      <c r="H562" s="36"/>
      <c r="I562" s="36"/>
      <c r="J562" s="36"/>
      <c r="K562" s="36"/>
      <c r="L562" s="36"/>
      <c r="M562" s="36"/>
      <c r="N562" s="36"/>
      <c r="O562" s="36"/>
      <c r="P562" s="14">
        <f t="shared" si="81"/>
        <v>0</v>
      </c>
      <c r="R562" s="22">
        <f t="shared" si="82"/>
        <v>0</v>
      </c>
      <c r="S562" s="22">
        <f t="shared" si="79"/>
        <v>0</v>
      </c>
      <c r="T562" s="15" t="s">
        <v>29</v>
      </c>
    </row>
    <row r="563" spans="1:20" ht="17.100000000000001" customHeight="1" x14ac:dyDescent="0.2">
      <c r="A563" s="12" t="str">
        <f t="shared" si="80"/>
        <v>Sick earned 1984 - 1997</v>
      </c>
      <c r="B563" s="36"/>
      <c r="C563" s="36"/>
      <c r="D563" s="36"/>
      <c r="E563" s="36"/>
      <c r="F563" s="36"/>
      <c r="G563" s="36"/>
      <c r="H563" s="36"/>
      <c r="I563" s="36"/>
      <c r="J563" s="36"/>
      <c r="K563" s="36"/>
      <c r="L563" s="36"/>
      <c r="M563" s="36"/>
      <c r="N563" s="36"/>
      <c r="O563" s="36"/>
      <c r="P563" s="14">
        <f t="shared" si="81"/>
        <v>0</v>
      </c>
      <c r="R563" s="22">
        <f t="shared" si="82"/>
        <v>0</v>
      </c>
      <c r="S563" s="22">
        <f t="shared" si="79"/>
        <v>0</v>
      </c>
      <c r="T563" s="15" t="s">
        <v>30</v>
      </c>
    </row>
    <row r="564" spans="1:20" ht="17.100000000000001" customHeight="1" x14ac:dyDescent="0.2">
      <c r="A564" s="12" t="str">
        <f t="shared" si="80"/>
        <v>Sick earned before 1984</v>
      </c>
      <c r="B564" s="36"/>
      <c r="C564" s="36"/>
      <c r="D564" s="36"/>
      <c r="E564" s="36"/>
      <c r="F564" s="36"/>
      <c r="G564" s="36"/>
      <c r="H564" s="36"/>
      <c r="I564" s="36"/>
      <c r="J564" s="36"/>
      <c r="K564" s="36"/>
      <c r="L564" s="36"/>
      <c r="M564" s="36"/>
      <c r="N564" s="36"/>
      <c r="O564" s="36"/>
      <c r="P564" s="14">
        <f t="shared" si="81"/>
        <v>0</v>
      </c>
      <c r="R564" s="22">
        <f t="shared" si="82"/>
        <v>0</v>
      </c>
      <c r="S564" s="22">
        <f t="shared" si="79"/>
        <v>0</v>
      </c>
      <c r="T564" s="15" t="s">
        <v>31</v>
      </c>
    </row>
    <row r="565" spans="1:20" ht="17.100000000000001" customHeight="1" x14ac:dyDescent="0.2">
      <c r="A565" s="12" t="str">
        <f t="shared" si="80"/>
        <v>Extended sick</v>
      </c>
      <c r="B565" s="36"/>
      <c r="C565" s="36"/>
      <c r="D565" s="36"/>
      <c r="E565" s="36"/>
      <c r="F565" s="36"/>
      <c r="G565" s="36"/>
      <c r="H565" s="36"/>
      <c r="I565" s="36"/>
      <c r="J565" s="36"/>
      <c r="K565" s="36"/>
      <c r="L565" s="36"/>
      <c r="M565" s="36"/>
      <c r="N565" s="36"/>
      <c r="O565" s="36"/>
      <c r="P565" s="14">
        <f t="shared" si="81"/>
        <v>0</v>
      </c>
      <c r="R565" s="22">
        <f t="shared" si="82"/>
        <v>0</v>
      </c>
      <c r="S565" s="22">
        <f t="shared" si="79"/>
        <v>0</v>
      </c>
      <c r="T565" s="15" t="s">
        <v>42</v>
      </c>
    </row>
    <row r="566" spans="1:20" ht="17.100000000000001" customHeight="1" x14ac:dyDescent="0.2">
      <c r="A566" s="12" t="str">
        <f t="shared" si="80"/>
        <v>Comp time used</v>
      </c>
      <c r="B566" s="36"/>
      <c r="C566" s="36"/>
      <c r="D566" s="36"/>
      <c r="E566" s="36"/>
      <c r="F566" s="36"/>
      <c r="G566" s="36"/>
      <c r="H566" s="36"/>
      <c r="I566" s="36"/>
      <c r="J566" s="36"/>
      <c r="K566" s="36"/>
      <c r="L566" s="36"/>
      <c r="M566" s="36"/>
      <c r="N566" s="36"/>
      <c r="O566" s="36"/>
      <c r="P566" s="14">
        <f t="shared" si="81"/>
        <v>0</v>
      </c>
      <c r="R566" s="22">
        <f t="shared" si="82"/>
        <v>0</v>
      </c>
      <c r="S566" s="22">
        <f t="shared" si="79"/>
        <v>0</v>
      </c>
      <c r="T566" s="15" t="s">
        <v>32</v>
      </c>
    </row>
    <row r="567" spans="1:20" ht="17.100000000000001" customHeight="1" x14ac:dyDescent="0.2">
      <c r="A567" s="12" t="str">
        <f t="shared" si="80"/>
        <v>Holiday/AdminClosure</v>
      </c>
      <c r="B567" s="36"/>
      <c r="C567" s="36"/>
      <c r="D567" s="36"/>
      <c r="E567" s="36"/>
      <c r="F567" s="36"/>
      <c r="G567" s="36"/>
      <c r="H567" s="36"/>
      <c r="I567" s="36"/>
      <c r="J567" s="36"/>
      <c r="K567" s="36"/>
      <c r="L567" s="36"/>
      <c r="M567" s="36"/>
      <c r="N567" s="36"/>
      <c r="O567" s="36"/>
      <c r="P567" s="14">
        <f t="shared" si="81"/>
        <v>0</v>
      </c>
      <c r="R567" s="22">
        <f t="shared" si="82"/>
        <v>0</v>
      </c>
      <c r="S567" s="22">
        <f t="shared" si="79"/>
        <v>0</v>
      </c>
      <c r="T567" s="13"/>
    </row>
    <row r="568" spans="1:20" ht="17.100000000000001" customHeight="1" x14ac:dyDescent="0.2">
      <c r="A568" s="12" t="str">
        <f t="shared" si="80"/>
        <v>Inclement Weather</v>
      </c>
      <c r="B568" s="36"/>
      <c r="C568" s="36"/>
      <c r="D568" s="36"/>
      <c r="E568" s="36"/>
      <c r="F568" s="36"/>
      <c r="G568" s="36"/>
      <c r="H568" s="36"/>
      <c r="I568" s="36"/>
      <c r="J568" s="36"/>
      <c r="K568" s="36"/>
      <c r="L568" s="36"/>
      <c r="M568" s="36"/>
      <c r="N568" s="36"/>
      <c r="O568" s="36"/>
      <c r="P568" s="14">
        <f t="shared" si="81"/>
        <v>0</v>
      </c>
      <c r="R568" s="22">
        <f t="shared" si="82"/>
        <v>0</v>
      </c>
      <c r="S568" s="22">
        <f t="shared" si="79"/>
        <v>0</v>
      </c>
      <c r="T568" s="13"/>
    </row>
    <row r="569" spans="1:20" ht="17.100000000000001" customHeight="1" x14ac:dyDescent="0.2">
      <c r="A569" s="12" t="str">
        <f t="shared" si="80"/>
        <v>Overtime worked</v>
      </c>
      <c r="B569" s="36"/>
      <c r="C569" s="36"/>
      <c r="D569" s="36"/>
      <c r="E569" s="36"/>
      <c r="F569" s="36"/>
      <c r="G569" s="36"/>
      <c r="H569" s="36"/>
      <c r="I569" s="36"/>
      <c r="J569" s="36"/>
      <c r="K569" s="36"/>
      <c r="L569" s="36"/>
      <c r="M569" s="36"/>
      <c r="N569" s="36"/>
      <c r="O569" s="36"/>
      <c r="P569" s="14">
        <f t="shared" si="81"/>
        <v>0</v>
      </c>
      <c r="R569" s="22">
        <f t="shared" si="82"/>
        <v>0</v>
      </c>
      <c r="S569" s="22">
        <f t="shared" si="79"/>
        <v>0</v>
      </c>
      <c r="T569" s="13"/>
    </row>
    <row r="570" spans="1:20" ht="17.100000000000001" customHeight="1" x14ac:dyDescent="0.2">
      <c r="A570" s="12" t="str">
        <f t="shared" si="80"/>
        <v>*Other absence with pay</v>
      </c>
      <c r="B570" s="36"/>
      <c r="C570" s="36"/>
      <c r="D570" s="36"/>
      <c r="E570" s="36"/>
      <c r="F570" s="36"/>
      <c r="G570" s="36"/>
      <c r="H570" s="36"/>
      <c r="I570" s="36"/>
      <c r="J570" s="36"/>
      <c r="K570" s="36"/>
      <c r="L570" s="36"/>
      <c r="M570" s="36"/>
      <c r="N570" s="36"/>
      <c r="O570" s="36"/>
      <c r="P570" s="14">
        <f t="shared" si="81"/>
        <v>0</v>
      </c>
      <c r="R570" s="22">
        <f t="shared" si="82"/>
        <v>0</v>
      </c>
      <c r="S570" s="22">
        <f t="shared" si="79"/>
        <v>0</v>
      </c>
      <c r="T570" s="15" t="s">
        <v>13</v>
      </c>
    </row>
    <row r="571" spans="1:20" ht="17.100000000000001" customHeight="1" x14ac:dyDescent="0.2">
      <c r="A571" s="12" t="str">
        <f t="shared" si="80"/>
        <v>Absence without pay</v>
      </c>
      <c r="B571" s="36"/>
      <c r="C571" s="36"/>
      <c r="D571" s="36"/>
      <c r="E571" s="36"/>
      <c r="F571" s="36"/>
      <c r="G571" s="36"/>
      <c r="H571" s="36"/>
      <c r="I571" s="36"/>
      <c r="J571" s="36"/>
      <c r="K571" s="36"/>
      <c r="L571" s="36"/>
      <c r="M571" s="36"/>
      <c r="N571" s="36"/>
      <c r="O571" s="36"/>
      <c r="P571" s="14">
        <f t="shared" si="81"/>
        <v>0</v>
      </c>
      <c r="R571" s="22">
        <f t="shared" si="82"/>
        <v>0</v>
      </c>
      <c r="S571" s="22">
        <f t="shared" si="79"/>
        <v>0</v>
      </c>
      <c r="T571" s="13"/>
    </row>
    <row r="572" spans="1:20" ht="17.100000000000001" customHeight="1" x14ac:dyDescent="0.2">
      <c r="A572" s="10" t="s">
        <v>1</v>
      </c>
      <c r="B572" s="14">
        <f t="shared" ref="B572:O572" si="83">SUM(B560:B571)</f>
        <v>0</v>
      </c>
      <c r="C572" s="14">
        <f t="shared" si="83"/>
        <v>0</v>
      </c>
      <c r="D572" s="14">
        <f t="shared" si="83"/>
        <v>0</v>
      </c>
      <c r="E572" s="14">
        <f t="shared" si="83"/>
        <v>0</v>
      </c>
      <c r="F572" s="14">
        <f t="shared" si="83"/>
        <v>0</v>
      </c>
      <c r="G572" s="14">
        <f t="shared" si="83"/>
        <v>0</v>
      </c>
      <c r="H572" s="14">
        <f t="shared" si="83"/>
        <v>0</v>
      </c>
      <c r="I572" s="14">
        <f t="shared" si="83"/>
        <v>0</v>
      </c>
      <c r="J572" s="14">
        <f t="shared" si="83"/>
        <v>0</v>
      </c>
      <c r="K572" s="14">
        <f t="shared" si="83"/>
        <v>0</v>
      </c>
      <c r="L572" s="14">
        <f t="shared" si="83"/>
        <v>0</v>
      </c>
      <c r="M572" s="14">
        <f t="shared" si="83"/>
        <v>0</v>
      </c>
      <c r="N572" s="14">
        <f t="shared" si="83"/>
        <v>0</v>
      </c>
      <c r="O572" s="14">
        <f t="shared" si="83"/>
        <v>0</v>
      </c>
      <c r="P572" s="14">
        <f>SUM(P560:P571)</f>
        <v>0</v>
      </c>
      <c r="R572" s="22">
        <f t="shared" si="82"/>
        <v>0</v>
      </c>
      <c r="S572" s="22">
        <f t="shared" si="79"/>
        <v>0</v>
      </c>
      <c r="T572" s="13"/>
    </row>
    <row r="573" spans="1:20" ht="17.100000000000001" customHeight="1" x14ac:dyDescent="0.2">
      <c r="L573" s="1" t="s">
        <v>21</v>
      </c>
      <c r="P573" s="19">
        <f>SUM(B572:O572)</f>
        <v>0</v>
      </c>
      <c r="Q573" t="s">
        <v>46</v>
      </c>
    </row>
    <row r="574" spans="1:20" ht="17.100000000000001" customHeight="1" x14ac:dyDescent="0.2">
      <c r="A574" s="23" t="s">
        <v>8</v>
      </c>
      <c r="B574" s="24"/>
      <c r="C574" s="25"/>
      <c r="D574" s="56"/>
      <c r="E574" s="56"/>
      <c r="F574" s="56"/>
      <c r="G574" s="56"/>
      <c r="H574" s="56"/>
      <c r="I574" s="56"/>
      <c r="J574" s="56"/>
      <c r="K574" s="57"/>
    </row>
    <row r="575" spans="1:20" ht="17.100000000000001" customHeight="1" x14ac:dyDescent="0.2">
      <c r="A575" s="58"/>
      <c r="B575" s="59"/>
      <c r="C575" s="59"/>
      <c r="D575" s="59"/>
      <c r="E575" s="59"/>
      <c r="F575" s="59"/>
      <c r="G575" s="59"/>
      <c r="H575" s="59"/>
      <c r="I575" s="59"/>
      <c r="J575" s="59"/>
      <c r="K575" s="60"/>
    </row>
    <row r="576" spans="1:20" ht="17.100000000000001" customHeight="1" x14ac:dyDescent="0.2">
      <c r="A576" s="58"/>
      <c r="B576" s="59"/>
      <c r="C576" s="59"/>
      <c r="D576" s="59"/>
      <c r="E576" s="59"/>
      <c r="F576" s="59"/>
      <c r="G576" s="59"/>
      <c r="H576" s="59"/>
      <c r="I576" s="59"/>
      <c r="J576" s="59"/>
      <c r="K576" s="60"/>
      <c r="L576" s="18"/>
      <c r="M576" s="18"/>
      <c r="N576" s="18"/>
      <c r="O576" s="18"/>
      <c r="P576" s="18"/>
      <c r="Q576" s="18"/>
      <c r="R576" s="45"/>
    </row>
    <row r="577" spans="1:22" ht="17.100000000000001" customHeight="1" x14ac:dyDescent="0.2">
      <c r="A577" s="26" t="s">
        <v>7</v>
      </c>
      <c r="B577" s="61"/>
      <c r="C577" s="61"/>
      <c r="D577" s="61"/>
      <c r="E577" s="61"/>
      <c r="F577" s="61"/>
      <c r="G577" s="61"/>
      <c r="H577" s="61"/>
      <c r="I577" s="61"/>
      <c r="J577" s="61"/>
      <c r="K577" s="62"/>
      <c r="N577" s="17" t="s">
        <v>9</v>
      </c>
      <c r="Q577" s="17" t="s">
        <v>16</v>
      </c>
    </row>
    <row r="578" spans="1:22" ht="17.100000000000001" customHeight="1" x14ac:dyDescent="0.2">
      <c r="A578" s="65"/>
      <c r="B578" s="61"/>
      <c r="C578" s="61"/>
      <c r="D578" s="61"/>
      <c r="E578" s="61"/>
      <c r="F578" s="61"/>
      <c r="G578" s="61"/>
      <c r="H578" s="61"/>
      <c r="I578" s="61"/>
      <c r="J578" s="61"/>
      <c r="K578" s="62"/>
    </row>
    <row r="579" spans="1:22" ht="17.100000000000001" customHeight="1" x14ac:dyDescent="0.2">
      <c r="A579" s="66"/>
      <c r="B579" s="63"/>
      <c r="C579" s="63"/>
      <c r="D579" s="63"/>
      <c r="E579" s="63"/>
      <c r="F579" s="63"/>
      <c r="G579" s="63"/>
      <c r="H579" s="63"/>
      <c r="I579" s="63"/>
      <c r="J579" s="63"/>
      <c r="K579" s="64"/>
      <c r="L579" s="18"/>
      <c r="M579" s="18"/>
      <c r="N579" s="27"/>
      <c r="O579" s="18"/>
      <c r="P579" s="18"/>
      <c r="Q579" s="18"/>
      <c r="R579" s="45"/>
    </row>
    <row r="580" spans="1:22" ht="20.100000000000001" customHeight="1" x14ac:dyDescent="0.2">
      <c r="A580" s="1" t="s">
        <v>76</v>
      </c>
      <c r="B580" s="28"/>
      <c r="C580" s="28"/>
      <c r="D580" s="28"/>
      <c r="E580" s="28"/>
      <c r="F580" s="28"/>
      <c r="G580" s="28"/>
      <c r="H580" s="28"/>
      <c r="I580" s="28"/>
      <c r="J580" s="28"/>
      <c r="K580" s="28"/>
      <c r="L580" s="28"/>
      <c r="M580" s="28"/>
      <c r="N580" s="17" t="s">
        <v>10</v>
      </c>
      <c r="O580" s="1"/>
      <c r="P580" s="1"/>
      <c r="Q580" s="1"/>
      <c r="R580" s="46" t="s">
        <v>16</v>
      </c>
      <c r="S580" s="28"/>
    </row>
    <row r="581" spans="1:22" ht="20.100000000000001" customHeight="1" x14ac:dyDescent="0.25">
      <c r="A581" s="29" t="s">
        <v>25</v>
      </c>
      <c r="B581" s="30"/>
      <c r="C581" s="28"/>
      <c r="D581" s="28"/>
      <c r="E581" s="28"/>
      <c r="F581" s="28"/>
      <c r="G581" s="28"/>
      <c r="H581" s="28"/>
      <c r="I581" s="28"/>
      <c r="J581" s="28"/>
      <c r="K581" s="28"/>
      <c r="L581" s="28"/>
      <c r="M581" s="28"/>
      <c r="N581" s="28"/>
      <c r="O581" s="28"/>
      <c r="P581" s="28"/>
      <c r="Q581" s="28"/>
      <c r="R581" s="47"/>
      <c r="S581" s="28"/>
    </row>
    <row r="582" spans="1:22" ht="20.100000000000001" customHeight="1" x14ac:dyDescent="0.25">
      <c r="A582" s="31" t="s">
        <v>23</v>
      </c>
      <c r="B582" s="28"/>
      <c r="C582" s="28"/>
      <c r="D582" s="28"/>
      <c r="E582" s="28"/>
      <c r="F582" s="28"/>
      <c r="G582" s="28"/>
      <c r="H582" s="28"/>
      <c r="I582" s="28"/>
      <c r="J582" s="28"/>
      <c r="K582" s="28"/>
      <c r="L582" s="28"/>
      <c r="M582" s="28"/>
      <c r="N582" s="28"/>
      <c r="O582" s="28"/>
      <c r="P582" s="28"/>
      <c r="Q582" s="28"/>
      <c r="R582" s="47"/>
      <c r="S582" s="28"/>
      <c r="T582" s="28"/>
    </row>
    <row r="583" spans="1:22" ht="20.100000000000001" customHeight="1" x14ac:dyDescent="0.25">
      <c r="A583" s="31" t="s">
        <v>24</v>
      </c>
      <c r="B583" s="28"/>
      <c r="C583" s="28"/>
      <c r="D583" s="28"/>
      <c r="E583" s="28"/>
      <c r="F583" s="28"/>
      <c r="G583" s="28"/>
      <c r="H583" s="28"/>
      <c r="I583" s="28"/>
      <c r="J583" s="28"/>
      <c r="K583" s="28"/>
      <c r="L583" s="28"/>
      <c r="M583" s="28"/>
      <c r="N583" s="28"/>
      <c r="O583" s="28"/>
      <c r="P583" s="28"/>
      <c r="Q583" s="28"/>
      <c r="R583" s="47"/>
      <c r="S583" s="28"/>
      <c r="T583" s="28"/>
    </row>
    <row r="584" spans="1:22" ht="20.100000000000001" customHeight="1" x14ac:dyDescent="0.25">
      <c r="A584" s="31" t="s">
        <v>27</v>
      </c>
      <c r="B584" s="28"/>
      <c r="C584" s="28"/>
      <c r="D584" s="28"/>
      <c r="E584" s="28"/>
      <c r="F584" s="28"/>
      <c r="G584" s="28"/>
      <c r="H584" s="28"/>
      <c r="I584" s="28"/>
      <c r="J584" s="28"/>
      <c r="K584" s="28"/>
      <c r="L584" s="28"/>
      <c r="M584" s="28"/>
      <c r="N584" s="28"/>
      <c r="O584" s="28"/>
      <c r="P584" s="28"/>
      <c r="Q584" s="28"/>
      <c r="R584" s="47"/>
      <c r="S584" s="28"/>
      <c r="T584" s="28"/>
    </row>
    <row r="585" spans="1:22" ht="20.100000000000001" customHeight="1" x14ac:dyDescent="0.25">
      <c r="A585" s="31" t="s">
        <v>26</v>
      </c>
      <c r="B585" s="28"/>
      <c r="C585" s="28"/>
      <c r="D585" s="28"/>
      <c r="E585" s="28"/>
      <c r="F585" s="28"/>
      <c r="G585" s="28"/>
      <c r="H585" s="28"/>
      <c r="I585" s="28"/>
      <c r="J585" s="28"/>
      <c r="K585" s="28"/>
      <c r="L585" s="28"/>
      <c r="M585" s="28"/>
      <c r="N585" s="28"/>
      <c r="O585" s="28"/>
      <c r="P585" s="28"/>
      <c r="Q585" s="28"/>
      <c r="R585" s="47"/>
      <c r="S585" s="28"/>
      <c r="T585" s="28"/>
    </row>
    <row r="586" spans="1:22" ht="20.100000000000001" customHeight="1" x14ac:dyDescent="0.25">
      <c r="A586" s="31" t="s">
        <v>75</v>
      </c>
      <c r="B586" s="28"/>
      <c r="C586" s="28"/>
      <c r="D586" s="28"/>
      <c r="E586" s="28"/>
      <c r="F586" s="28"/>
      <c r="G586" s="28"/>
      <c r="H586" s="28"/>
      <c r="I586" s="31"/>
      <c r="J586" s="28"/>
      <c r="K586" s="28"/>
      <c r="L586" s="28"/>
      <c r="M586" s="28"/>
      <c r="N586" s="28"/>
      <c r="O586" s="28"/>
      <c r="P586" s="28"/>
      <c r="Q586" s="28"/>
      <c r="R586" s="47"/>
      <c r="S586" s="28"/>
      <c r="T586" s="28"/>
    </row>
    <row r="587" spans="1:22" s="34" customFormat="1" ht="11.25" x14ac:dyDescent="0.2">
      <c r="A587" s="33" t="s">
        <v>13</v>
      </c>
      <c r="R587" s="50"/>
      <c r="U587" s="35"/>
      <c r="V587" s="35"/>
    </row>
    <row r="588" spans="1:22" s="34" customFormat="1" ht="11.25" x14ac:dyDescent="0.2">
      <c r="R588" s="50"/>
      <c r="U588" s="35"/>
      <c r="V588" s="35"/>
    </row>
    <row r="589" spans="1:22" s="3" customFormat="1" ht="24.75" customHeight="1" x14ac:dyDescent="0.35">
      <c r="A589" s="3" t="s">
        <v>5</v>
      </c>
      <c r="G589" s="3" t="s">
        <v>73</v>
      </c>
      <c r="R589" s="38"/>
      <c r="S589" s="5"/>
      <c r="U589" s="6"/>
      <c r="V589" s="6"/>
    </row>
    <row r="590" spans="1:22" ht="17.100000000000001" customHeight="1" x14ac:dyDescent="0.35">
      <c r="A590" s="3"/>
      <c r="B590" s="3"/>
      <c r="C590" s="3"/>
      <c r="D590" s="3" t="s">
        <v>13</v>
      </c>
      <c r="E590" s="3"/>
      <c r="F590" s="3"/>
      <c r="G590" s="3"/>
      <c r="H590" s="3"/>
      <c r="I590" s="3"/>
      <c r="J590" s="3"/>
      <c r="K590" s="3"/>
      <c r="L590" s="3"/>
      <c r="M590" s="3"/>
      <c r="N590" s="3"/>
      <c r="O590" s="3"/>
      <c r="P590" s="3"/>
      <c r="Q590" s="4"/>
      <c r="R590" s="38"/>
    </row>
    <row r="591" spans="1:22" ht="17.100000000000001" customHeight="1" x14ac:dyDescent="0.35">
      <c r="A591" s="5"/>
      <c r="B591" s="5" t="s">
        <v>64</v>
      </c>
      <c r="C591" s="5"/>
      <c r="D591" s="7">
        <f>E558+1</f>
        <v>46174</v>
      </c>
      <c r="E591" s="7">
        <f>D591+13</f>
        <v>46187</v>
      </c>
      <c r="F591" s="5"/>
      <c r="G591" s="5"/>
      <c r="H591" s="5"/>
      <c r="I591" s="5"/>
      <c r="J591" s="5"/>
      <c r="K591" s="5"/>
      <c r="L591" s="5"/>
      <c r="M591" s="5"/>
      <c r="N591" s="5"/>
      <c r="O591" s="5"/>
      <c r="P591" s="3"/>
      <c r="Q591" s="4"/>
      <c r="R591" s="38"/>
    </row>
    <row r="592" spans="1:22" ht="17.100000000000001" customHeight="1" x14ac:dyDescent="0.25">
      <c r="B592" s="9">
        <f>DAY(D591)</f>
        <v>1</v>
      </c>
      <c r="C592" s="9">
        <f>DAY(D591+1)</f>
        <v>2</v>
      </c>
      <c r="D592" s="9">
        <f>DAY(D591+2)</f>
        <v>3</v>
      </c>
      <c r="E592" s="9">
        <f>DAY(D591+3)</f>
        <v>4</v>
      </c>
      <c r="F592" s="9">
        <f>DAY(D591+4)</f>
        <v>5</v>
      </c>
      <c r="G592" s="9">
        <f>DAY(D591+5)</f>
        <v>6</v>
      </c>
      <c r="H592" s="9">
        <f>DAY(D591+6)</f>
        <v>7</v>
      </c>
      <c r="I592" s="9">
        <f>DAY(D591+7)</f>
        <v>8</v>
      </c>
      <c r="J592" s="9">
        <f>DAY(D591+8)</f>
        <v>9</v>
      </c>
      <c r="K592" s="9">
        <f>DAY(D591+9)</f>
        <v>10</v>
      </c>
      <c r="L592" s="9">
        <f>DAY(D591+10)</f>
        <v>11</v>
      </c>
      <c r="M592" s="9">
        <f>DAY(D591+11)</f>
        <v>12</v>
      </c>
      <c r="N592" s="9">
        <f>DAY(D591+12)</f>
        <v>13</v>
      </c>
      <c r="O592" s="9">
        <f>DAY(D591+13)</f>
        <v>14</v>
      </c>
      <c r="P592" s="9" t="s">
        <v>45</v>
      </c>
      <c r="Q592" s="5" t="s">
        <v>35</v>
      </c>
      <c r="R592" s="38"/>
      <c r="S592" s="5" t="str">
        <f>+B591</f>
        <v>BW 13</v>
      </c>
      <c r="T592" s="5" t="str">
        <f>+B607</f>
        <v>BW 14</v>
      </c>
    </row>
    <row r="593" spans="1:20" ht="17.100000000000001" customHeight="1" x14ac:dyDescent="0.2">
      <c r="A593" s="12" t="s">
        <v>18</v>
      </c>
      <c r="B593" s="36"/>
      <c r="C593" s="36"/>
      <c r="D593" s="36"/>
      <c r="E593" s="36"/>
      <c r="F593" s="36"/>
      <c r="G593" s="36"/>
      <c r="H593" s="36"/>
      <c r="I593" s="36"/>
      <c r="J593" s="36"/>
      <c r="K593" s="36"/>
      <c r="L593" s="36"/>
      <c r="M593" s="36"/>
      <c r="N593" s="36"/>
      <c r="O593" s="36"/>
      <c r="P593" s="14">
        <f>SUM(B593:O593)</f>
        <v>0</v>
      </c>
      <c r="Q593" s="10"/>
      <c r="R593" s="39"/>
      <c r="S593" s="10"/>
    </row>
    <row r="594" spans="1:20" ht="17.100000000000001" customHeight="1" x14ac:dyDescent="0.2">
      <c r="A594" s="12" t="s">
        <v>0</v>
      </c>
      <c r="B594" s="36"/>
      <c r="C594" s="36"/>
      <c r="D594" s="36"/>
      <c r="E594" s="36"/>
      <c r="F594" s="36"/>
      <c r="G594" s="36"/>
      <c r="H594" s="36"/>
      <c r="I594" s="36"/>
      <c r="J594" s="36"/>
      <c r="K594" s="36"/>
      <c r="L594" s="36"/>
      <c r="M594" s="36"/>
      <c r="N594" s="36"/>
      <c r="O594" s="36"/>
      <c r="P594" s="14">
        <f t="shared" ref="P594:P605" si="84">SUM(B594:O594)</f>
        <v>0</v>
      </c>
    </row>
    <row r="595" spans="1:20" ht="17.100000000000001" customHeight="1" x14ac:dyDescent="0.25">
      <c r="A595" s="12" t="s">
        <v>41</v>
      </c>
      <c r="B595" s="36"/>
      <c r="C595" s="36"/>
      <c r="D595" s="36"/>
      <c r="E595" s="36"/>
      <c r="F595" s="36"/>
      <c r="G595" s="36"/>
      <c r="H595" s="36"/>
      <c r="I595" s="36"/>
      <c r="J595" s="36"/>
      <c r="K595" s="36"/>
      <c r="L595" s="36"/>
      <c r="M595" s="36"/>
      <c r="N595" s="36"/>
      <c r="O595" s="36"/>
      <c r="P595" s="14">
        <f t="shared" si="84"/>
        <v>0</v>
      </c>
      <c r="Q595" s="16"/>
      <c r="R595" s="48">
        <f>$R$7</f>
        <v>0</v>
      </c>
      <c r="S595" s="16"/>
      <c r="T595" s="18"/>
    </row>
    <row r="596" spans="1:20" ht="17.100000000000001" customHeight="1" x14ac:dyDescent="0.2">
      <c r="A596" s="12" t="s">
        <v>15</v>
      </c>
      <c r="B596" s="36"/>
      <c r="C596" s="36"/>
      <c r="D596" s="36"/>
      <c r="E596" s="36"/>
      <c r="F596" s="36"/>
      <c r="G596" s="36"/>
      <c r="H596" s="36"/>
      <c r="I596" s="36"/>
      <c r="J596" s="36"/>
      <c r="K596" s="36"/>
      <c r="L596" s="36"/>
      <c r="M596" s="36"/>
      <c r="N596" s="36"/>
      <c r="O596" s="36"/>
      <c r="P596" s="14">
        <f t="shared" si="84"/>
        <v>0</v>
      </c>
      <c r="R596" s="41" t="s">
        <v>22</v>
      </c>
    </row>
    <row r="597" spans="1:20" ht="17.100000000000001" customHeight="1" x14ac:dyDescent="0.2">
      <c r="A597" s="12" t="s">
        <v>14</v>
      </c>
      <c r="B597" s="36"/>
      <c r="C597" s="36"/>
      <c r="D597" s="36"/>
      <c r="E597" s="36"/>
      <c r="F597" s="36"/>
      <c r="G597" s="36"/>
      <c r="H597" s="36"/>
      <c r="I597" s="36"/>
      <c r="J597" s="36"/>
      <c r="K597" s="36"/>
      <c r="L597" s="36"/>
      <c r="M597" s="36"/>
      <c r="N597" s="36"/>
      <c r="O597" s="36"/>
      <c r="P597" s="14">
        <f t="shared" si="84"/>
        <v>0</v>
      </c>
      <c r="R597" s="42"/>
    </row>
    <row r="598" spans="1:20" ht="17.100000000000001" customHeight="1" x14ac:dyDescent="0.2">
      <c r="A598" s="12" t="s">
        <v>37</v>
      </c>
      <c r="B598" s="36"/>
      <c r="C598" s="36"/>
      <c r="D598" s="36"/>
      <c r="E598" s="36"/>
      <c r="F598" s="36"/>
      <c r="G598" s="36"/>
      <c r="H598" s="36"/>
      <c r="I598" s="36"/>
      <c r="J598" s="36"/>
      <c r="K598" s="36"/>
      <c r="L598" s="36"/>
      <c r="M598" s="36"/>
      <c r="N598" s="36"/>
      <c r="O598" s="36"/>
      <c r="P598" s="14">
        <f t="shared" si="84"/>
        <v>0</v>
      </c>
      <c r="R598" s="42"/>
    </row>
    <row r="599" spans="1:20" ht="17.100000000000001" customHeight="1" x14ac:dyDescent="0.2">
      <c r="A599" s="12" t="s">
        <v>11</v>
      </c>
      <c r="B599" s="36"/>
      <c r="C599" s="36"/>
      <c r="D599" s="36"/>
      <c r="E599" s="36"/>
      <c r="F599" s="36"/>
      <c r="G599" s="36"/>
      <c r="H599" s="36"/>
      <c r="I599" s="36"/>
      <c r="J599" s="36"/>
      <c r="K599" s="36"/>
      <c r="L599" s="36"/>
      <c r="M599" s="36"/>
      <c r="N599" s="36"/>
      <c r="O599" s="36"/>
      <c r="P599" s="14">
        <f t="shared" si="84"/>
        <v>0</v>
      </c>
      <c r="Q599" s="18"/>
      <c r="R599" s="49">
        <f>$R$11</f>
        <v>0</v>
      </c>
      <c r="S599" s="18"/>
      <c r="T599" s="18"/>
    </row>
    <row r="600" spans="1:20" ht="17.100000000000001" customHeight="1" x14ac:dyDescent="0.2">
      <c r="A600" s="12" t="s">
        <v>17</v>
      </c>
      <c r="B600" s="36"/>
      <c r="C600" s="36"/>
      <c r="D600" s="36"/>
      <c r="E600" s="36"/>
      <c r="F600" s="36"/>
      <c r="G600" s="36"/>
      <c r="H600" s="36"/>
      <c r="I600" s="36"/>
      <c r="J600" s="36"/>
      <c r="K600" s="36"/>
      <c r="L600" s="36"/>
      <c r="M600" s="36"/>
      <c r="N600" s="36"/>
      <c r="O600" s="36"/>
      <c r="P600" s="14">
        <f t="shared" si="84"/>
        <v>0</v>
      </c>
      <c r="R600" s="41" t="s">
        <v>4</v>
      </c>
    </row>
    <row r="601" spans="1:20" ht="17.100000000000001" customHeight="1" x14ac:dyDescent="0.2">
      <c r="A601" s="12" t="s">
        <v>6</v>
      </c>
      <c r="B601" s="36"/>
      <c r="C601" s="36"/>
      <c r="D601" s="36"/>
      <c r="E601" s="36"/>
      <c r="F601" s="36"/>
      <c r="G601" s="36"/>
      <c r="H601" s="36"/>
      <c r="I601" s="36"/>
      <c r="J601" s="36"/>
      <c r="K601" s="36"/>
      <c r="L601" s="36"/>
      <c r="M601" s="36"/>
      <c r="N601" s="36"/>
      <c r="O601" s="36"/>
      <c r="P601" s="14">
        <f t="shared" si="84"/>
        <v>0</v>
      </c>
      <c r="R601" s="42"/>
    </row>
    <row r="602" spans="1:20" ht="17.100000000000001" customHeight="1" x14ac:dyDescent="0.2">
      <c r="A602" s="12" t="s">
        <v>20</v>
      </c>
      <c r="B602" s="36"/>
      <c r="C602" s="36"/>
      <c r="D602" s="36"/>
      <c r="E602" s="36"/>
      <c r="F602" s="36"/>
      <c r="G602" s="36"/>
      <c r="H602" s="36"/>
      <c r="I602" s="36"/>
      <c r="J602" s="36"/>
      <c r="K602" s="36"/>
      <c r="L602" s="36"/>
      <c r="M602" s="36"/>
      <c r="N602" s="36"/>
      <c r="O602" s="36"/>
      <c r="P602" s="14">
        <f t="shared" si="84"/>
        <v>0</v>
      </c>
      <c r="R602" s="42"/>
    </row>
    <row r="603" spans="1:20" ht="17.100000000000001" customHeight="1" x14ac:dyDescent="0.2">
      <c r="A603" s="12" t="s">
        <v>40</v>
      </c>
      <c r="B603" s="36"/>
      <c r="C603" s="36"/>
      <c r="D603" s="36"/>
      <c r="E603" s="36"/>
      <c r="F603" s="36"/>
      <c r="G603" s="36"/>
      <c r="H603" s="36"/>
      <c r="I603" s="36"/>
      <c r="J603" s="36"/>
      <c r="K603" s="36"/>
      <c r="L603" s="36"/>
      <c r="M603" s="36"/>
      <c r="N603" s="36"/>
      <c r="O603" s="36"/>
      <c r="P603" s="14">
        <f t="shared" si="84"/>
        <v>0</v>
      </c>
      <c r="R603" s="42"/>
    </row>
    <row r="604" spans="1:20" ht="17.100000000000001" customHeight="1" x14ac:dyDescent="0.2">
      <c r="A604" s="12" t="s">
        <v>12</v>
      </c>
      <c r="B604" s="36"/>
      <c r="C604" s="36"/>
      <c r="D604" s="36"/>
      <c r="E604" s="36"/>
      <c r="F604" s="36"/>
      <c r="G604" s="36"/>
      <c r="H604" s="36"/>
      <c r="I604" s="36"/>
      <c r="J604" s="36"/>
      <c r="K604" s="36"/>
      <c r="L604" s="36"/>
      <c r="M604" s="36"/>
      <c r="N604" s="36"/>
      <c r="O604" s="36"/>
      <c r="P604" s="14">
        <f t="shared" si="84"/>
        <v>0</v>
      </c>
      <c r="Q604" s="18"/>
      <c r="R604" s="49">
        <f>$R$16</f>
        <v>0</v>
      </c>
      <c r="S604" s="18"/>
      <c r="T604" s="18"/>
    </row>
    <row r="605" spans="1:20" ht="17.100000000000001" customHeight="1" x14ac:dyDescent="0.2">
      <c r="A605" s="10" t="s">
        <v>1</v>
      </c>
      <c r="B605" s="14">
        <f>SUM(B593:B604)</f>
        <v>0</v>
      </c>
      <c r="C605" s="14">
        <f t="shared" ref="C605:O605" si="85">SUM(C593:C604)</f>
        <v>0</v>
      </c>
      <c r="D605" s="14">
        <f t="shared" si="85"/>
        <v>0</v>
      </c>
      <c r="E605" s="14">
        <f t="shared" si="85"/>
        <v>0</v>
      </c>
      <c r="F605" s="14">
        <f t="shared" si="85"/>
        <v>0</v>
      </c>
      <c r="G605" s="14">
        <f t="shared" si="85"/>
        <v>0</v>
      </c>
      <c r="H605" s="14">
        <f t="shared" si="85"/>
        <v>0</v>
      </c>
      <c r="I605" s="14">
        <f t="shared" si="85"/>
        <v>0</v>
      </c>
      <c r="J605" s="14">
        <f t="shared" si="85"/>
        <v>0</v>
      </c>
      <c r="K605" s="14">
        <f t="shared" si="85"/>
        <v>0</v>
      </c>
      <c r="L605" s="14">
        <f t="shared" si="85"/>
        <v>0</v>
      </c>
      <c r="M605" s="14">
        <f t="shared" si="85"/>
        <v>0</v>
      </c>
      <c r="N605" s="14">
        <f t="shared" si="85"/>
        <v>0</v>
      </c>
      <c r="O605" s="14">
        <f t="shared" si="85"/>
        <v>0</v>
      </c>
      <c r="P605" s="14">
        <f t="shared" si="84"/>
        <v>0</v>
      </c>
      <c r="R605" s="41" t="s">
        <v>3</v>
      </c>
    </row>
    <row r="606" spans="1:20" ht="17.100000000000001" customHeight="1" x14ac:dyDescent="0.2">
      <c r="A606" s="10"/>
      <c r="B606" s="19"/>
      <c r="C606" s="19"/>
      <c r="D606" s="19"/>
      <c r="E606" s="19"/>
      <c r="F606" s="19"/>
      <c r="G606" s="19"/>
      <c r="H606" s="19"/>
      <c r="I606" s="19"/>
      <c r="J606" s="19"/>
      <c r="K606" s="19"/>
      <c r="L606" s="19"/>
      <c r="M606" s="19"/>
      <c r="N606" s="19"/>
      <c r="O606" s="19"/>
      <c r="P606" s="19">
        <f>SUM(B605:O605)</f>
        <v>0</v>
      </c>
      <c r="Q606" t="s">
        <v>46</v>
      </c>
      <c r="R606" s="43" t="s">
        <v>13</v>
      </c>
    </row>
    <row r="607" spans="1:20" ht="17.100000000000001" customHeight="1" x14ac:dyDescent="0.25">
      <c r="B607" s="5" t="s">
        <v>65</v>
      </c>
      <c r="D607" s="7">
        <f>E591+1</f>
        <v>46188</v>
      </c>
      <c r="E607" s="7">
        <f>D607+13</f>
        <v>46201</v>
      </c>
      <c r="R607" s="44" t="s">
        <v>74</v>
      </c>
      <c r="S607" s="20" t="s">
        <v>19</v>
      </c>
      <c r="T607" s="20" t="s">
        <v>33</v>
      </c>
    </row>
    <row r="608" spans="1:20" ht="17.100000000000001" customHeight="1" x14ac:dyDescent="0.2">
      <c r="B608" s="21">
        <f>DAY(D607)</f>
        <v>15</v>
      </c>
      <c r="C608" s="21">
        <f>DAY(D607+1)</f>
        <v>16</v>
      </c>
      <c r="D608" s="21">
        <f>DAY(D607+2)</f>
        <v>17</v>
      </c>
      <c r="E608" s="21">
        <f>DAY(D607+3)</f>
        <v>18</v>
      </c>
      <c r="F608" s="21">
        <f>DAY(D607+4)</f>
        <v>19</v>
      </c>
      <c r="G608" s="21">
        <f>DAY(D607+5)</f>
        <v>20</v>
      </c>
      <c r="H608" s="21">
        <f>DAY(D607+6)</f>
        <v>21</v>
      </c>
      <c r="I608" s="21">
        <f>DAY(D607+7)</f>
        <v>22</v>
      </c>
      <c r="J608" s="21">
        <f>DAY(D607+8)</f>
        <v>23</v>
      </c>
      <c r="K608" s="21">
        <f>DAY(D607+9)</f>
        <v>24</v>
      </c>
      <c r="L608" s="21">
        <f>DAY(D607+10)</f>
        <v>25</v>
      </c>
      <c r="M608" s="21">
        <f>DAY(D607+11)</f>
        <v>26</v>
      </c>
      <c r="N608" s="21">
        <f>DAY(D607+12)</f>
        <v>27</v>
      </c>
      <c r="O608" s="21">
        <f>DAY(D607+13)</f>
        <v>28</v>
      </c>
      <c r="P608" s="21" t="s">
        <v>45</v>
      </c>
      <c r="R608" s="44" t="s">
        <v>2</v>
      </c>
      <c r="S608" s="20" t="s">
        <v>2</v>
      </c>
      <c r="T608" s="20" t="s">
        <v>87</v>
      </c>
    </row>
    <row r="609" spans="1:20" ht="17.100000000000001" customHeight="1" x14ac:dyDescent="0.2">
      <c r="A609" s="12" t="s">
        <v>18</v>
      </c>
      <c r="B609" s="36"/>
      <c r="C609" s="36"/>
      <c r="D609" s="36"/>
      <c r="E609" s="36"/>
      <c r="F609" s="36"/>
      <c r="G609" s="36"/>
      <c r="H609" s="36"/>
      <c r="I609" s="36"/>
      <c r="J609" s="36"/>
      <c r="K609" s="36"/>
      <c r="L609" s="36"/>
      <c r="M609" s="36"/>
      <c r="N609" s="36"/>
      <c r="O609" s="36"/>
      <c r="P609" s="14">
        <f>SUM(B609:O609)</f>
        <v>0</v>
      </c>
      <c r="R609" s="22">
        <f>+P593+P609</f>
        <v>0</v>
      </c>
      <c r="S609" s="22">
        <f t="shared" ref="S609:S621" si="86">+R609+S560</f>
        <v>0</v>
      </c>
      <c r="T609" s="13"/>
    </row>
    <row r="610" spans="1:20" ht="17.100000000000001" customHeight="1" x14ac:dyDescent="0.2">
      <c r="A610" s="12" t="str">
        <f t="shared" ref="A610:A620" si="87">+A594</f>
        <v>Vacation</v>
      </c>
      <c r="B610" s="36"/>
      <c r="C610" s="37" t="s">
        <v>13</v>
      </c>
      <c r="D610" s="36"/>
      <c r="E610" s="36"/>
      <c r="F610" s="36"/>
      <c r="G610" s="36"/>
      <c r="H610" s="36"/>
      <c r="I610" s="36"/>
      <c r="J610" s="36"/>
      <c r="K610" s="36"/>
      <c r="L610" s="36"/>
      <c r="M610" s="36"/>
      <c r="N610" s="36"/>
      <c r="O610" s="37" t="s">
        <v>13</v>
      </c>
      <c r="P610" s="14">
        <f t="shared" ref="P610:P620" si="88">SUM(B610:O610)</f>
        <v>0</v>
      </c>
      <c r="R610" s="22">
        <f t="shared" ref="R610:R621" si="89">+P594+P610</f>
        <v>0</v>
      </c>
      <c r="S610" s="22">
        <f t="shared" si="86"/>
        <v>0</v>
      </c>
      <c r="T610" s="15" t="s">
        <v>28</v>
      </c>
    </row>
    <row r="611" spans="1:20" ht="17.100000000000001" customHeight="1" x14ac:dyDescent="0.2">
      <c r="A611" s="12" t="str">
        <f t="shared" si="87"/>
        <v>Sick earned after 1997</v>
      </c>
      <c r="B611" s="36"/>
      <c r="C611" s="36"/>
      <c r="D611" s="36"/>
      <c r="E611" s="36"/>
      <c r="F611" s="36"/>
      <c r="G611" s="36"/>
      <c r="H611" s="36"/>
      <c r="I611" s="36"/>
      <c r="J611" s="36"/>
      <c r="K611" s="36"/>
      <c r="L611" s="36"/>
      <c r="M611" s="36"/>
      <c r="N611" s="36"/>
      <c r="O611" s="36"/>
      <c r="P611" s="14">
        <f t="shared" si="88"/>
        <v>0</v>
      </c>
      <c r="R611" s="22">
        <f t="shared" si="89"/>
        <v>0</v>
      </c>
      <c r="S611" s="22">
        <f t="shared" si="86"/>
        <v>0</v>
      </c>
      <c r="T611" s="15" t="s">
        <v>29</v>
      </c>
    </row>
    <row r="612" spans="1:20" ht="17.100000000000001" customHeight="1" x14ac:dyDescent="0.2">
      <c r="A612" s="12" t="str">
        <f t="shared" si="87"/>
        <v>Sick earned 1984 - 1997</v>
      </c>
      <c r="B612" s="36"/>
      <c r="C612" s="36"/>
      <c r="D612" s="36"/>
      <c r="E612" s="36"/>
      <c r="F612" s="36"/>
      <c r="G612" s="36"/>
      <c r="H612" s="36"/>
      <c r="I612" s="36"/>
      <c r="J612" s="36"/>
      <c r="K612" s="36"/>
      <c r="L612" s="36"/>
      <c r="M612" s="36"/>
      <c r="N612" s="36"/>
      <c r="O612" s="36"/>
      <c r="P612" s="14">
        <f t="shared" si="88"/>
        <v>0</v>
      </c>
      <c r="R612" s="22">
        <f t="shared" si="89"/>
        <v>0</v>
      </c>
      <c r="S612" s="22">
        <f t="shared" si="86"/>
        <v>0</v>
      </c>
      <c r="T612" s="15" t="s">
        <v>30</v>
      </c>
    </row>
    <row r="613" spans="1:20" ht="17.100000000000001" customHeight="1" x14ac:dyDescent="0.2">
      <c r="A613" s="12" t="str">
        <f t="shared" si="87"/>
        <v>Sick earned before 1984</v>
      </c>
      <c r="B613" s="36"/>
      <c r="C613" s="36"/>
      <c r="D613" s="36"/>
      <c r="E613" s="36"/>
      <c r="F613" s="36"/>
      <c r="G613" s="36"/>
      <c r="H613" s="36"/>
      <c r="I613" s="36"/>
      <c r="J613" s="36"/>
      <c r="K613" s="36"/>
      <c r="L613" s="36"/>
      <c r="M613" s="36"/>
      <c r="N613" s="36"/>
      <c r="O613" s="36"/>
      <c r="P613" s="14">
        <f t="shared" si="88"/>
        <v>0</v>
      </c>
      <c r="R613" s="22">
        <f t="shared" si="89"/>
        <v>0</v>
      </c>
      <c r="S613" s="22">
        <f t="shared" si="86"/>
        <v>0</v>
      </c>
      <c r="T613" s="15" t="s">
        <v>31</v>
      </c>
    </row>
    <row r="614" spans="1:20" ht="17.100000000000001" customHeight="1" x14ac:dyDescent="0.2">
      <c r="A614" s="12" t="str">
        <f t="shared" si="87"/>
        <v>Extended sick</v>
      </c>
      <c r="B614" s="36"/>
      <c r="C614" s="36"/>
      <c r="D614" s="36"/>
      <c r="E614" s="36"/>
      <c r="F614" s="36"/>
      <c r="G614" s="36"/>
      <c r="H614" s="36"/>
      <c r="I614" s="36"/>
      <c r="J614" s="36"/>
      <c r="K614" s="36"/>
      <c r="L614" s="36"/>
      <c r="M614" s="36"/>
      <c r="N614" s="36"/>
      <c r="O614" s="36"/>
      <c r="P614" s="14">
        <f t="shared" si="88"/>
        <v>0</v>
      </c>
      <c r="R614" s="22">
        <f t="shared" si="89"/>
        <v>0</v>
      </c>
      <c r="S614" s="22">
        <f t="shared" si="86"/>
        <v>0</v>
      </c>
      <c r="T614" s="15" t="s">
        <v>42</v>
      </c>
    </row>
    <row r="615" spans="1:20" ht="17.100000000000001" customHeight="1" x14ac:dyDescent="0.2">
      <c r="A615" s="12" t="str">
        <f t="shared" si="87"/>
        <v>Comp time used</v>
      </c>
      <c r="B615" s="36"/>
      <c r="C615" s="36"/>
      <c r="D615" s="36"/>
      <c r="E615" s="36"/>
      <c r="F615" s="36"/>
      <c r="G615" s="36"/>
      <c r="H615" s="36"/>
      <c r="I615" s="36"/>
      <c r="J615" s="36"/>
      <c r="K615" s="36"/>
      <c r="L615" s="36"/>
      <c r="M615" s="36"/>
      <c r="N615" s="36"/>
      <c r="O615" s="36"/>
      <c r="P615" s="14">
        <f t="shared" si="88"/>
        <v>0</v>
      </c>
      <c r="R615" s="22">
        <f t="shared" si="89"/>
        <v>0</v>
      </c>
      <c r="S615" s="22">
        <f t="shared" si="86"/>
        <v>0</v>
      </c>
      <c r="T615" s="15" t="s">
        <v>32</v>
      </c>
    </row>
    <row r="616" spans="1:20" ht="17.100000000000001" customHeight="1" x14ac:dyDescent="0.2">
      <c r="A616" s="12" t="str">
        <f t="shared" si="87"/>
        <v>Holiday/AdminClosure</v>
      </c>
      <c r="B616" s="36"/>
      <c r="C616" s="36"/>
      <c r="D616" s="36"/>
      <c r="E616" s="36"/>
      <c r="F616" s="36"/>
      <c r="G616" s="36"/>
      <c r="H616" s="36"/>
      <c r="I616" s="36"/>
      <c r="J616" s="36"/>
      <c r="K616" s="36"/>
      <c r="L616" s="36"/>
      <c r="M616" s="36"/>
      <c r="N616" s="36"/>
      <c r="O616" s="36"/>
      <c r="P616" s="14">
        <f t="shared" si="88"/>
        <v>0</v>
      </c>
      <c r="R616" s="22">
        <f t="shared" si="89"/>
        <v>0</v>
      </c>
      <c r="S616" s="22">
        <f t="shared" si="86"/>
        <v>0</v>
      </c>
      <c r="T616" s="13"/>
    </row>
    <row r="617" spans="1:20" ht="17.100000000000001" customHeight="1" x14ac:dyDescent="0.2">
      <c r="A617" s="12" t="str">
        <f t="shared" si="87"/>
        <v>Inclement Weather</v>
      </c>
      <c r="B617" s="36"/>
      <c r="C617" s="36"/>
      <c r="D617" s="36"/>
      <c r="E617" s="36"/>
      <c r="F617" s="36"/>
      <c r="G617" s="36"/>
      <c r="H617" s="36"/>
      <c r="I617" s="36"/>
      <c r="J617" s="36"/>
      <c r="K617" s="36"/>
      <c r="L617" s="36"/>
      <c r="M617" s="36"/>
      <c r="N617" s="36"/>
      <c r="O617" s="36"/>
      <c r="P617" s="14">
        <f t="shared" si="88"/>
        <v>0</v>
      </c>
      <c r="R617" s="22">
        <f t="shared" si="89"/>
        <v>0</v>
      </c>
      <c r="S617" s="22">
        <f t="shared" si="86"/>
        <v>0</v>
      </c>
      <c r="T617" s="13"/>
    </row>
    <row r="618" spans="1:20" ht="17.100000000000001" customHeight="1" x14ac:dyDescent="0.2">
      <c r="A618" s="12" t="str">
        <f t="shared" si="87"/>
        <v>Overtime worked</v>
      </c>
      <c r="B618" s="36"/>
      <c r="C618" s="36"/>
      <c r="D618" s="36"/>
      <c r="E618" s="36"/>
      <c r="F618" s="36"/>
      <c r="G618" s="36"/>
      <c r="H618" s="36"/>
      <c r="I618" s="36"/>
      <c r="J618" s="36"/>
      <c r="K618" s="36"/>
      <c r="L618" s="36"/>
      <c r="M618" s="36"/>
      <c r="N618" s="36"/>
      <c r="O618" s="36"/>
      <c r="P618" s="14">
        <f t="shared" si="88"/>
        <v>0</v>
      </c>
      <c r="R618" s="22">
        <f t="shared" si="89"/>
        <v>0</v>
      </c>
      <c r="S618" s="22">
        <f t="shared" si="86"/>
        <v>0</v>
      </c>
      <c r="T618" s="13"/>
    </row>
    <row r="619" spans="1:20" ht="17.100000000000001" customHeight="1" x14ac:dyDescent="0.2">
      <c r="A619" s="12" t="str">
        <f t="shared" si="87"/>
        <v>*Other absence with pay</v>
      </c>
      <c r="B619" s="36"/>
      <c r="C619" s="36"/>
      <c r="D619" s="36"/>
      <c r="E619" s="36"/>
      <c r="F619" s="36"/>
      <c r="G619" s="36"/>
      <c r="H619" s="36"/>
      <c r="I619" s="36"/>
      <c r="J619" s="36"/>
      <c r="K619" s="36"/>
      <c r="L619" s="36"/>
      <c r="M619" s="36"/>
      <c r="N619" s="36"/>
      <c r="O619" s="36"/>
      <c r="P619" s="14">
        <f t="shared" si="88"/>
        <v>0</v>
      </c>
      <c r="R619" s="22">
        <f t="shared" si="89"/>
        <v>0</v>
      </c>
      <c r="S619" s="22">
        <f t="shared" si="86"/>
        <v>0</v>
      </c>
      <c r="T619" s="15" t="s">
        <v>13</v>
      </c>
    </row>
    <row r="620" spans="1:20" ht="17.100000000000001" customHeight="1" x14ac:dyDescent="0.2">
      <c r="A620" s="12" t="str">
        <f t="shared" si="87"/>
        <v>Absence without pay</v>
      </c>
      <c r="B620" s="36"/>
      <c r="C620" s="36"/>
      <c r="D620" s="36"/>
      <c r="E620" s="36"/>
      <c r="F620" s="36"/>
      <c r="G620" s="36"/>
      <c r="H620" s="36"/>
      <c r="I620" s="36"/>
      <c r="J620" s="36"/>
      <c r="K620" s="36"/>
      <c r="L620" s="36"/>
      <c r="M620" s="36"/>
      <c r="N620" s="36"/>
      <c r="O620" s="36"/>
      <c r="P620" s="14">
        <f t="shared" si="88"/>
        <v>0</v>
      </c>
      <c r="R620" s="22">
        <f t="shared" si="89"/>
        <v>0</v>
      </c>
      <c r="S620" s="22">
        <f t="shared" si="86"/>
        <v>0</v>
      </c>
      <c r="T620" s="13"/>
    </row>
    <row r="621" spans="1:20" ht="17.100000000000001" customHeight="1" x14ac:dyDescent="0.2">
      <c r="A621" s="10" t="s">
        <v>1</v>
      </c>
      <c r="B621" s="14">
        <f t="shared" ref="B621:O621" si="90">SUM(B609:B620)</f>
        <v>0</v>
      </c>
      <c r="C621" s="14">
        <f t="shared" si="90"/>
        <v>0</v>
      </c>
      <c r="D621" s="14">
        <f t="shared" si="90"/>
        <v>0</v>
      </c>
      <c r="E621" s="14">
        <f t="shared" si="90"/>
        <v>0</v>
      </c>
      <c r="F621" s="14">
        <f t="shared" si="90"/>
        <v>0</v>
      </c>
      <c r="G621" s="14">
        <f t="shared" si="90"/>
        <v>0</v>
      </c>
      <c r="H621" s="14">
        <f t="shared" si="90"/>
        <v>0</v>
      </c>
      <c r="I621" s="14">
        <f t="shared" si="90"/>
        <v>0</v>
      </c>
      <c r="J621" s="14">
        <f t="shared" si="90"/>
        <v>0</v>
      </c>
      <c r="K621" s="14">
        <f t="shared" si="90"/>
        <v>0</v>
      </c>
      <c r="L621" s="14">
        <f t="shared" si="90"/>
        <v>0</v>
      </c>
      <c r="M621" s="14">
        <f t="shared" si="90"/>
        <v>0</v>
      </c>
      <c r="N621" s="14">
        <f t="shared" si="90"/>
        <v>0</v>
      </c>
      <c r="O621" s="14">
        <f t="shared" si="90"/>
        <v>0</v>
      </c>
      <c r="P621" s="14">
        <f>SUM(P609:P620)</f>
        <v>0</v>
      </c>
      <c r="R621" s="22">
        <f t="shared" si="89"/>
        <v>0</v>
      </c>
      <c r="S621" s="22">
        <f t="shared" si="86"/>
        <v>0</v>
      </c>
      <c r="T621" s="13"/>
    </row>
    <row r="622" spans="1:20" ht="17.100000000000001" customHeight="1" x14ac:dyDescent="0.2">
      <c r="L622" s="1" t="s">
        <v>21</v>
      </c>
      <c r="P622" s="19">
        <f>SUM(B621:O621)</f>
        <v>0</v>
      </c>
      <c r="Q622" t="s">
        <v>46</v>
      </c>
    </row>
    <row r="623" spans="1:20" ht="17.100000000000001" customHeight="1" x14ac:dyDescent="0.2">
      <c r="A623" s="23" t="s">
        <v>8</v>
      </c>
      <c r="B623" s="24"/>
      <c r="C623" s="25"/>
      <c r="D623" s="56"/>
      <c r="E623" s="56"/>
      <c r="F623" s="56"/>
      <c r="G623" s="56"/>
      <c r="H623" s="56"/>
      <c r="I623" s="56"/>
      <c r="J623" s="56"/>
      <c r="K623" s="57"/>
    </row>
    <row r="624" spans="1:20" ht="17.100000000000001" customHeight="1" x14ac:dyDescent="0.2">
      <c r="A624" s="58"/>
      <c r="B624" s="59"/>
      <c r="C624" s="59"/>
      <c r="D624" s="59"/>
      <c r="E624" s="59"/>
      <c r="F624" s="59"/>
      <c r="G624" s="59"/>
      <c r="H624" s="59"/>
      <c r="I624" s="59"/>
      <c r="J624" s="59"/>
      <c r="K624" s="60"/>
    </row>
    <row r="625" spans="1:20" ht="17.100000000000001" customHeight="1" x14ac:dyDescent="0.2">
      <c r="A625" s="58"/>
      <c r="B625" s="59"/>
      <c r="C625" s="59"/>
      <c r="D625" s="59"/>
      <c r="E625" s="59"/>
      <c r="F625" s="59"/>
      <c r="G625" s="59"/>
      <c r="H625" s="59"/>
      <c r="I625" s="59"/>
      <c r="J625" s="59"/>
      <c r="K625" s="60"/>
      <c r="L625" s="18"/>
      <c r="M625" s="18"/>
      <c r="N625" s="18"/>
      <c r="O625" s="18"/>
      <c r="P625" s="18"/>
      <c r="Q625" s="18"/>
      <c r="R625" s="45"/>
    </row>
    <row r="626" spans="1:20" ht="17.100000000000001" customHeight="1" x14ac:dyDescent="0.2">
      <c r="A626" s="26" t="s">
        <v>7</v>
      </c>
      <c r="B626" s="61"/>
      <c r="C626" s="61"/>
      <c r="D626" s="61"/>
      <c r="E626" s="61"/>
      <c r="F626" s="61"/>
      <c r="G626" s="61"/>
      <c r="H626" s="61"/>
      <c r="I626" s="61"/>
      <c r="J626" s="61"/>
      <c r="K626" s="62"/>
      <c r="N626" s="17" t="s">
        <v>9</v>
      </c>
      <c r="Q626" s="17" t="s">
        <v>16</v>
      </c>
    </row>
    <row r="627" spans="1:20" ht="17.100000000000001" customHeight="1" x14ac:dyDescent="0.2">
      <c r="A627" s="65"/>
      <c r="B627" s="61"/>
      <c r="C627" s="61"/>
      <c r="D627" s="61"/>
      <c r="E627" s="61"/>
      <c r="F627" s="61"/>
      <c r="G627" s="61"/>
      <c r="H627" s="61"/>
      <c r="I627" s="61"/>
      <c r="J627" s="61"/>
      <c r="K627" s="62"/>
    </row>
    <row r="628" spans="1:20" ht="17.100000000000001" customHeight="1" x14ac:dyDescent="0.2">
      <c r="A628" s="66"/>
      <c r="B628" s="63"/>
      <c r="C628" s="63"/>
      <c r="D628" s="63"/>
      <c r="E628" s="63"/>
      <c r="F628" s="63"/>
      <c r="G628" s="63"/>
      <c r="H628" s="63"/>
      <c r="I628" s="63"/>
      <c r="J628" s="63"/>
      <c r="K628" s="64"/>
      <c r="L628" s="18"/>
      <c r="M628" s="18"/>
      <c r="N628" s="27"/>
      <c r="O628" s="18"/>
      <c r="P628" s="18"/>
      <c r="Q628" s="18"/>
      <c r="R628" s="45"/>
    </row>
    <row r="629" spans="1:20" ht="20.100000000000001" customHeight="1" x14ac:dyDescent="0.2">
      <c r="A629" s="1" t="s">
        <v>76</v>
      </c>
      <c r="B629" s="28"/>
      <c r="C629" s="28"/>
      <c r="D629" s="28"/>
      <c r="E629" s="28"/>
      <c r="F629" s="28"/>
      <c r="G629" s="28"/>
      <c r="H629" s="28"/>
      <c r="I629" s="28"/>
      <c r="J629" s="28"/>
      <c r="K629" s="28"/>
      <c r="L629" s="28"/>
      <c r="M629" s="28"/>
      <c r="N629" s="17" t="s">
        <v>10</v>
      </c>
      <c r="O629" s="1"/>
      <c r="P629" s="1"/>
      <c r="Q629" s="1"/>
      <c r="R629" s="46" t="s">
        <v>16</v>
      </c>
      <c r="S629" s="28"/>
    </row>
    <row r="630" spans="1:20" ht="20.100000000000001" customHeight="1" x14ac:dyDescent="0.25">
      <c r="A630" s="29" t="s">
        <v>25</v>
      </c>
      <c r="B630" s="30"/>
      <c r="C630" s="28"/>
      <c r="D630" s="28"/>
      <c r="E630" s="28"/>
      <c r="F630" s="28"/>
      <c r="G630" s="28"/>
      <c r="H630" s="28"/>
      <c r="I630" s="28"/>
      <c r="J630" s="28"/>
      <c r="K630" s="28"/>
      <c r="L630" s="28"/>
      <c r="M630" s="28"/>
      <c r="N630" s="28"/>
      <c r="O630" s="28"/>
      <c r="P630" s="28"/>
      <c r="Q630" s="28"/>
      <c r="R630" s="47"/>
      <c r="S630" s="28"/>
    </row>
    <row r="631" spans="1:20" ht="20.100000000000001" customHeight="1" x14ac:dyDescent="0.25">
      <c r="A631" s="31" t="s">
        <v>23</v>
      </c>
      <c r="B631" s="28"/>
      <c r="C631" s="28"/>
      <c r="D631" s="28"/>
      <c r="E631" s="28"/>
      <c r="F631" s="28"/>
      <c r="G631" s="28"/>
      <c r="H631" s="28"/>
      <c r="I631" s="28"/>
      <c r="J631" s="28"/>
      <c r="K631" s="28"/>
      <c r="L631" s="28"/>
      <c r="M631" s="28"/>
      <c r="N631" s="28"/>
      <c r="O631" s="28"/>
      <c r="P631" s="28"/>
      <c r="Q631" s="28"/>
      <c r="R631" s="47"/>
      <c r="S631" s="28"/>
      <c r="T631" s="28"/>
    </row>
    <row r="632" spans="1:20" ht="20.100000000000001" customHeight="1" x14ac:dyDescent="0.25">
      <c r="A632" s="31" t="s">
        <v>24</v>
      </c>
      <c r="B632" s="28"/>
      <c r="C632" s="28"/>
      <c r="D632" s="28"/>
      <c r="E632" s="28"/>
      <c r="F632" s="28"/>
      <c r="G632" s="28"/>
      <c r="H632" s="28"/>
      <c r="I632" s="28"/>
      <c r="J632" s="28"/>
      <c r="K632" s="28"/>
      <c r="L632" s="28"/>
      <c r="M632" s="28"/>
      <c r="N632" s="28"/>
      <c r="O632" s="28"/>
      <c r="P632" s="28"/>
      <c r="Q632" s="28"/>
      <c r="R632" s="47"/>
      <c r="S632" s="28"/>
      <c r="T632" s="28"/>
    </row>
    <row r="633" spans="1:20" ht="20.100000000000001" customHeight="1" x14ac:dyDescent="0.25">
      <c r="A633" s="31" t="s">
        <v>27</v>
      </c>
      <c r="B633" s="28"/>
      <c r="C633" s="28"/>
      <c r="D633" s="28"/>
      <c r="E633" s="28"/>
      <c r="F633" s="28"/>
      <c r="G633" s="28"/>
      <c r="H633" s="28"/>
      <c r="I633" s="28"/>
      <c r="J633" s="28"/>
      <c r="K633" s="28"/>
      <c r="L633" s="28"/>
      <c r="M633" s="28"/>
      <c r="N633" s="28"/>
      <c r="O633" s="28"/>
      <c r="P633" s="28"/>
      <c r="Q633" s="28"/>
      <c r="R633" s="47"/>
      <c r="S633" s="28"/>
      <c r="T633" s="28"/>
    </row>
    <row r="634" spans="1:20" ht="20.100000000000001" customHeight="1" x14ac:dyDescent="0.25">
      <c r="A634" s="31" t="s">
        <v>26</v>
      </c>
      <c r="B634" s="28"/>
      <c r="C634" s="28"/>
      <c r="D634" s="28"/>
      <c r="E634" s="28"/>
      <c r="F634" s="28"/>
      <c r="G634" s="28"/>
      <c r="H634" s="28"/>
      <c r="I634" s="28"/>
      <c r="J634" s="28"/>
      <c r="K634" s="28"/>
      <c r="L634" s="28"/>
      <c r="M634" s="28"/>
      <c r="N634" s="28"/>
      <c r="O634" s="28"/>
      <c r="P634" s="28"/>
      <c r="Q634" s="28"/>
      <c r="R634" s="47"/>
      <c r="S634" s="28"/>
      <c r="T634" s="28"/>
    </row>
    <row r="635" spans="1:20" ht="20.100000000000001" customHeight="1" x14ac:dyDescent="0.25">
      <c r="A635" s="31" t="s">
        <v>75</v>
      </c>
      <c r="B635" s="28"/>
      <c r="C635" s="28"/>
      <c r="D635" s="28"/>
      <c r="E635" s="28"/>
      <c r="F635" s="28"/>
      <c r="G635" s="28"/>
      <c r="H635" s="28"/>
      <c r="I635" s="31"/>
      <c r="J635" s="28"/>
      <c r="K635" s="28"/>
      <c r="L635" s="28"/>
      <c r="M635" s="28"/>
      <c r="N635" s="28"/>
      <c r="O635" s="28"/>
      <c r="P635" s="28"/>
      <c r="Q635" s="28"/>
      <c r="R635" s="47"/>
      <c r="S635" s="28"/>
      <c r="T635" s="28"/>
    </row>
  </sheetData>
  <protectedRanges>
    <protectedRange sqref="B610:O620 Q595 Q599 Q604 L625:R625 S595:T595 S599:T599 S604:T604" name="Range13_1_1_2"/>
    <protectedRange sqref="B514:O522 Q497 Q501 Q506 L527:R527 S497:T497 S501:T501 S506:T506" name="Range11_1_1_2"/>
    <protectedRange sqref="B414:O424 Q399 Q403 Q408 L429:R429 S399:T399 S403:T403 S408:T408" name="Range9_1_1_2"/>
    <protectedRange sqref="B317:O326 Q310 Q305 Q301 L331:R331 S310:T310 S305:T305 S301:T301" name="Range7_1_1_2"/>
    <protectedRange sqref="B218:O228 Q212 Q207 Q203 L233:R233 S212:T212 S207:T207 S203:T203" name="Range5_1_1_2"/>
    <protectedRange sqref="B119:O130 L135:R135" name="Range3_1_1_2"/>
    <protectedRange sqref="B21:O32 L37:S37 B36:K40 D35:K36 A36:A37 A39:A40 B85:K89 D84:K85 A85:A86 A88:A89 B134:K138 D133:K134 A134:A135 A137:A138 B183:K187 D182:K183 A183:A184 A186:A187 B232:K236 D231:K232 A232:A233 A235:A236 B281:K285 D280:K281 A281:A282 A284:A285 B330:K334 D329:K330 A330:A331 A333:A334 B379:K383 D378:K379 A379:A380 A382:A383 B428:K432 D427:K428 A428:A429 A431:A432 B477:K481 D476:K477 A477:A478 A480:A481 B526:K530 D525:K526 A526:A527 A529:A530 B575:K579 D574:K575 A575:A576 A578:A579 B624:K628 D623:K624 A624:A625 A627:A628" name="Range1_1_1_2"/>
    <protectedRange sqref="B70:O81 L86:R86" name="Range2_1_1_2"/>
    <protectedRange sqref="B169:O179 S163:T163 S158:T158 S154:T154 L184:R184" name="Range4_1_1_2"/>
    <protectedRange sqref="B269:O277 Q252 Q256 Q261 L282:R282 S252:T252 S256:T256 S261:T261" name="Range6_1_1_2"/>
    <protectedRange sqref="B367:O375 Q350 Q354 Q359 L380:R380 S350:T350 S354:T354 S359:T359" name="Range8_1_1_2"/>
    <protectedRange sqref="B465:O473 Q457 Q452 Q448 L478:R478 S457:T457 S452:T452 S448:T448" name="Range10_1_1_2"/>
    <protectedRange sqref="B562:O571 Q555 Q550 Q546 L576:R576 S555:T555 S550:T550 S546:T546" name="Range12_1_1_2"/>
    <protectedRange sqref="B5:O16 Q16:T16 Q11:T11 Q7:T7" name="Range1_2_1"/>
    <protectedRange sqref="B54:O65 Q56:T56 Q60:T60 Q65:T65 R105 R109 R114 R154 R158 R163 R203 R207 R212 R252 R256 R261 R301 R305 R310 R350 R354 R359 R399 R403 R408 R448 R452 R457 R497 R501 R506 R546 R550 R555 R595 R599 R604" name="Range1_3_1"/>
    <protectedRange sqref="B103:O114 Q114 Q109 Q105 S114:T114 S109:T109 S105:T105" name="Range1_4_1"/>
    <protectedRange sqref="B152:O163 B168:O168 Q154 Q158 Q163" name="Range1_5_1"/>
    <protectedRange sqref="B201:O212 B217:O217" name="Range1_6_1"/>
    <protectedRange sqref="B250:O261 B266:O268" name="Range1_7_1"/>
    <protectedRange sqref="B315:O316 B299:O310" name="Range1_8_1"/>
    <protectedRange sqref="B348:O359 B364:O366" name="Range1_9_1"/>
    <protectedRange sqref="B397:O408 B413:O413" name="Range1_10_1"/>
    <protectedRange sqref="B446:O457 B462:O464" name="Range1_11_1"/>
    <protectedRange sqref="B495:O506 B511:O513" name="Range1_12_1"/>
    <protectedRange sqref="B544:O555 B560:O561" name="Range1_13_1"/>
    <protectedRange sqref="B593:O604 B609:O609" name="Range1_14_1"/>
  </protectedRanges>
  <mergeCells count="52">
    <mergeCell ref="D623:K623"/>
    <mergeCell ref="A624:K625"/>
    <mergeCell ref="B626:K628"/>
    <mergeCell ref="A627:A628"/>
    <mergeCell ref="B528:K530"/>
    <mergeCell ref="A529:A530"/>
    <mergeCell ref="D574:K574"/>
    <mergeCell ref="A575:K576"/>
    <mergeCell ref="B577:K579"/>
    <mergeCell ref="A578:A579"/>
    <mergeCell ref="A477:K478"/>
    <mergeCell ref="B479:K481"/>
    <mergeCell ref="A480:A481"/>
    <mergeCell ref="D525:K525"/>
    <mergeCell ref="A526:K527"/>
    <mergeCell ref="D427:K427"/>
    <mergeCell ref="A428:K429"/>
    <mergeCell ref="B430:K432"/>
    <mergeCell ref="A431:A432"/>
    <mergeCell ref="D476:K476"/>
    <mergeCell ref="B332:K334"/>
    <mergeCell ref="A333:A334"/>
    <mergeCell ref="D378:K378"/>
    <mergeCell ref="A379:K380"/>
    <mergeCell ref="B381:K383"/>
    <mergeCell ref="A382:A383"/>
    <mergeCell ref="A281:K282"/>
    <mergeCell ref="B283:K285"/>
    <mergeCell ref="A284:A285"/>
    <mergeCell ref="D329:K329"/>
    <mergeCell ref="A330:K331"/>
    <mergeCell ref="D231:K231"/>
    <mergeCell ref="A232:K233"/>
    <mergeCell ref="B234:K236"/>
    <mergeCell ref="A235:A236"/>
    <mergeCell ref="D280:K280"/>
    <mergeCell ref="B136:K138"/>
    <mergeCell ref="A137:A138"/>
    <mergeCell ref="D182:K182"/>
    <mergeCell ref="A183:K184"/>
    <mergeCell ref="B185:K187"/>
    <mergeCell ref="A186:A187"/>
    <mergeCell ref="A85:K86"/>
    <mergeCell ref="B87:K89"/>
    <mergeCell ref="A88:A89"/>
    <mergeCell ref="D133:K133"/>
    <mergeCell ref="A134:K135"/>
    <mergeCell ref="D35:K35"/>
    <mergeCell ref="A36:K37"/>
    <mergeCell ref="B38:K40"/>
    <mergeCell ref="A39:A40"/>
    <mergeCell ref="D84:K84"/>
  </mergeCells>
  <printOptions horizontalCentered="1" verticalCentered="1"/>
  <pageMargins left="0.7" right="0.7" top="0.75" bottom="0.75" header="0.3" footer="0.3"/>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6A5EF-BAC9-4C53-9092-3162444930D3}">
  <dimension ref="A1:V635"/>
  <sheetViews>
    <sheetView windowProtection="1" zoomScale="85" zoomScaleNormal="85" workbookViewId="0">
      <selection activeCell="B5" sqref="B5"/>
    </sheetView>
  </sheetViews>
  <sheetFormatPr defaultRowHeight="24.75" customHeight="1" x14ac:dyDescent="0.2"/>
  <cols>
    <col min="1" max="1" width="26.28515625" customWidth="1"/>
    <col min="2" max="3" width="8.7109375" customWidth="1"/>
    <col min="4" max="4" width="11" customWidth="1"/>
    <col min="5" max="5" width="10.85546875" customWidth="1"/>
    <col min="6" max="16" width="8.7109375" customWidth="1"/>
    <col min="17" max="17" width="7" customWidth="1"/>
    <col min="18" max="18" width="11.42578125" style="19" customWidth="1"/>
    <col min="19" max="19" width="12.85546875" customWidth="1"/>
    <col min="20" max="20" width="12.140625" customWidth="1"/>
    <col min="21" max="22" width="9.140625" style="11" customWidth="1"/>
  </cols>
  <sheetData>
    <row r="1" spans="1:22" s="3" customFormat="1" ht="24.75" customHeight="1" x14ac:dyDescent="0.35">
      <c r="A1" s="3" t="s">
        <v>5</v>
      </c>
      <c r="G1" s="3" t="s">
        <v>73</v>
      </c>
      <c r="R1" s="38"/>
      <c r="S1" s="5"/>
      <c r="U1" s="6"/>
      <c r="V1" s="6"/>
    </row>
    <row r="2" spans="1:22" s="3" customFormat="1" ht="15" customHeight="1" x14ac:dyDescent="0.35">
      <c r="R2" s="38"/>
      <c r="S2" s="5"/>
      <c r="U2" s="6"/>
      <c r="V2" s="6"/>
    </row>
    <row r="3" spans="1:22" s="5" customFormat="1" ht="16.5" customHeight="1" x14ac:dyDescent="0.25">
      <c r="B3" s="5" t="s">
        <v>34</v>
      </c>
      <c r="D3" s="7">
        <f>'bw emp 1'!D3</f>
        <v>45838</v>
      </c>
      <c r="E3" s="7">
        <f>D3+13</f>
        <v>45851</v>
      </c>
      <c r="Q3" s="5" t="s">
        <v>35</v>
      </c>
      <c r="R3" s="38"/>
      <c r="S3" s="5" t="str">
        <f>+B3</f>
        <v>BW 15</v>
      </c>
      <c r="T3" s="54" t="str">
        <f>+B19</f>
        <v>BW 16</v>
      </c>
      <c r="U3" s="8"/>
      <c r="V3" s="8"/>
    </row>
    <row r="4" spans="1:22" ht="15.95" customHeight="1" x14ac:dyDescent="0.2">
      <c r="B4" s="9">
        <f>DAY(D3)</f>
        <v>30</v>
      </c>
      <c r="C4" s="9">
        <f>DAY(D3+1)</f>
        <v>1</v>
      </c>
      <c r="D4" s="9">
        <f>DAY(D3+2)</f>
        <v>2</v>
      </c>
      <c r="E4" s="9">
        <f>DAY(D3+3)</f>
        <v>3</v>
      </c>
      <c r="F4" s="9">
        <f>DAY(D3+4)</f>
        <v>4</v>
      </c>
      <c r="G4" s="9">
        <f>DAY(D3+5)</f>
        <v>5</v>
      </c>
      <c r="H4" s="9">
        <f>DAY(D3+6)</f>
        <v>6</v>
      </c>
      <c r="I4" s="9">
        <f>DAY(D3+7)</f>
        <v>7</v>
      </c>
      <c r="J4" s="9">
        <f>DAY(D3+8)</f>
        <v>8</v>
      </c>
      <c r="K4" s="9">
        <f>DAY(D3+9)</f>
        <v>9</v>
      </c>
      <c r="L4" s="9">
        <f>DAY(D3+10)</f>
        <v>10</v>
      </c>
      <c r="M4" s="9">
        <f>DAY(D3+11)</f>
        <v>11</v>
      </c>
      <c r="N4" s="9">
        <f>DAY(D3+12)</f>
        <v>12</v>
      </c>
      <c r="O4" s="9">
        <f>DAY(D3+13)</f>
        <v>13</v>
      </c>
      <c r="P4" s="9" t="s">
        <v>45</v>
      </c>
      <c r="Q4" s="10"/>
      <c r="R4" s="39"/>
      <c r="S4" s="10"/>
      <c r="T4" s="1"/>
    </row>
    <row r="5" spans="1:22" ht="17.100000000000001" customHeight="1" x14ac:dyDescent="0.25">
      <c r="A5" s="12" t="s">
        <v>18</v>
      </c>
      <c r="B5" s="36"/>
      <c r="C5" s="36"/>
      <c r="D5" s="36"/>
      <c r="E5" s="36"/>
      <c r="F5" s="36"/>
      <c r="G5" s="36"/>
      <c r="H5" s="36"/>
      <c r="I5" s="36"/>
      <c r="J5" s="36"/>
      <c r="K5" s="36"/>
      <c r="L5" s="36"/>
      <c r="M5" s="36"/>
      <c r="N5" s="36"/>
      <c r="O5" s="36"/>
      <c r="P5" s="14">
        <f>SUM(B5:O5)</f>
        <v>0</v>
      </c>
      <c r="Q5" s="5"/>
    </row>
    <row r="6" spans="1:22" ht="17.100000000000001" customHeight="1" x14ac:dyDescent="0.2">
      <c r="A6" s="12" t="s">
        <v>0</v>
      </c>
      <c r="B6" s="36"/>
      <c r="C6" s="36"/>
      <c r="D6" s="36"/>
      <c r="E6" s="36"/>
      <c r="F6" s="36"/>
      <c r="G6" s="36"/>
      <c r="H6" s="36"/>
      <c r="I6" s="36"/>
      <c r="J6" s="36"/>
      <c r="K6" s="36"/>
      <c r="L6" s="36"/>
      <c r="M6" s="36"/>
      <c r="N6" s="36"/>
      <c r="O6" s="36"/>
      <c r="P6" s="14">
        <f t="shared" ref="P6:P15" si="0">SUM(B6:O6)</f>
        <v>0</v>
      </c>
    </row>
    <row r="7" spans="1:22" ht="17.100000000000001" customHeight="1" x14ac:dyDescent="0.25">
      <c r="A7" s="12" t="s">
        <v>41</v>
      </c>
      <c r="B7" s="36"/>
      <c r="C7" s="36"/>
      <c r="D7" s="36"/>
      <c r="E7" s="36"/>
      <c r="F7" s="36"/>
      <c r="G7" s="36"/>
      <c r="H7" s="36"/>
      <c r="I7" s="36"/>
      <c r="J7" s="36"/>
      <c r="K7" s="36"/>
      <c r="L7" s="36"/>
      <c r="M7" s="36"/>
      <c r="N7" s="36"/>
      <c r="O7" s="36"/>
      <c r="P7" s="14">
        <f t="shared" si="0"/>
        <v>0</v>
      </c>
      <c r="Q7" s="16"/>
      <c r="R7" s="40"/>
      <c r="S7" s="16"/>
      <c r="T7" s="16"/>
    </row>
    <row r="8" spans="1:22" ht="17.100000000000001" customHeight="1" x14ac:dyDescent="0.2">
      <c r="A8" s="12" t="s">
        <v>15</v>
      </c>
      <c r="B8" s="36"/>
      <c r="C8" s="36"/>
      <c r="D8" s="36"/>
      <c r="E8" s="36"/>
      <c r="F8" s="36"/>
      <c r="G8" s="36"/>
      <c r="H8" s="36"/>
      <c r="I8" s="36"/>
      <c r="J8" s="36"/>
      <c r="K8" s="36"/>
      <c r="L8" s="36"/>
      <c r="M8" s="36"/>
      <c r="N8" s="36"/>
      <c r="O8" s="36"/>
      <c r="P8" s="14">
        <f t="shared" si="0"/>
        <v>0</v>
      </c>
      <c r="R8" s="41" t="s">
        <v>22</v>
      </c>
    </row>
    <row r="9" spans="1:22" ht="17.100000000000001" customHeight="1" x14ac:dyDescent="0.2">
      <c r="A9" s="12" t="s">
        <v>14</v>
      </c>
      <c r="B9" s="36"/>
      <c r="C9" s="36"/>
      <c r="D9" s="36"/>
      <c r="E9" s="36"/>
      <c r="F9" s="36"/>
      <c r="G9" s="36"/>
      <c r="H9" s="36"/>
      <c r="I9" s="36"/>
      <c r="J9" s="36"/>
      <c r="K9" s="36"/>
      <c r="L9" s="36"/>
      <c r="M9" s="36"/>
      <c r="N9" s="36"/>
      <c r="O9" s="36"/>
      <c r="P9" s="14">
        <f t="shared" si="0"/>
        <v>0</v>
      </c>
      <c r="R9" s="42"/>
    </row>
    <row r="10" spans="1:22" ht="17.100000000000001" customHeight="1" x14ac:dyDescent="0.2">
      <c r="A10" s="12" t="s">
        <v>37</v>
      </c>
      <c r="B10" s="36"/>
      <c r="C10" s="36"/>
      <c r="D10" s="36"/>
      <c r="E10" s="36"/>
      <c r="F10" s="36"/>
      <c r="G10" s="36"/>
      <c r="H10" s="36"/>
      <c r="I10" s="36"/>
      <c r="J10" s="36"/>
      <c r="K10" s="36"/>
      <c r="L10" s="36"/>
      <c r="M10" s="36"/>
      <c r="N10" s="36"/>
      <c r="O10" s="36"/>
      <c r="P10" s="14">
        <f t="shared" si="0"/>
        <v>0</v>
      </c>
      <c r="R10" s="42"/>
    </row>
    <row r="11" spans="1:22" ht="17.100000000000001" customHeight="1" x14ac:dyDescent="0.2">
      <c r="A11" s="12" t="s">
        <v>11</v>
      </c>
      <c r="B11" s="36"/>
      <c r="C11" s="36"/>
      <c r="D11" s="36"/>
      <c r="E11" s="36"/>
      <c r="F11" s="36"/>
      <c r="G11" s="36"/>
      <c r="H11" s="36"/>
      <c r="I11" s="36"/>
      <c r="J11" s="36"/>
      <c r="K11" s="36"/>
      <c r="L11" s="36"/>
      <c r="M11" s="36"/>
      <c r="N11" s="36"/>
      <c r="O11" s="36"/>
      <c r="P11" s="14">
        <f t="shared" si="0"/>
        <v>0</v>
      </c>
      <c r="Q11" s="18"/>
      <c r="R11" s="40"/>
      <c r="S11" s="18"/>
      <c r="T11" s="18"/>
    </row>
    <row r="12" spans="1:22" ht="17.100000000000001" customHeight="1" x14ac:dyDescent="0.2">
      <c r="A12" s="12" t="s">
        <v>17</v>
      </c>
      <c r="B12" s="36"/>
      <c r="C12" s="36"/>
      <c r="D12" s="36"/>
      <c r="E12" s="36"/>
      <c r="F12" s="36"/>
      <c r="G12" s="36"/>
      <c r="H12" s="36"/>
      <c r="I12" s="36"/>
      <c r="J12" s="36"/>
      <c r="K12" s="36"/>
      <c r="L12" s="36"/>
      <c r="M12" s="36"/>
      <c r="N12" s="36"/>
      <c r="O12" s="36"/>
      <c r="P12" s="14">
        <f t="shared" si="0"/>
        <v>0</v>
      </c>
      <c r="R12" s="41" t="s">
        <v>4</v>
      </c>
    </row>
    <row r="13" spans="1:22" ht="17.100000000000001" customHeight="1" x14ac:dyDescent="0.2">
      <c r="A13" s="12" t="s">
        <v>6</v>
      </c>
      <c r="B13" s="36"/>
      <c r="C13" s="36"/>
      <c r="D13" s="36"/>
      <c r="E13" s="36"/>
      <c r="F13" s="36"/>
      <c r="G13" s="36"/>
      <c r="H13" s="36"/>
      <c r="I13" s="36"/>
      <c r="J13" s="36"/>
      <c r="K13" s="36"/>
      <c r="L13" s="36"/>
      <c r="M13" s="36"/>
      <c r="N13" s="36"/>
      <c r="O13" s="36"/>
      <c r="P13" s="14">
        <f t="shared" si="0"/>
        <v>0</v>
      </c>
      <c r="R13" s="42"/>
    </row>
    <row r="14" spans="1:22" ht="17.100000000000001" customHeight="1" x14ac:dyDescent="0.2">
      <c r="A14" s="12" t="s">
        <v>20</v>
      </c>
      <c r="B14" s="36"/>
      <c r="C14" s="36"/>
      <c r="D14" s="36"/>
      <c r="E14" s="36"/>
      <c r="F14" s="36"/>
      <c r="G14" s="36"/>
      <c r="H14" s="36"/>
      <c r="I14" s="36"/>
      <c r="J14" s="36"/>
      <c r="K14" s="36"/>
      <c r="L14" s="36"/>
      <c r="M14" s="36"/>
      <c r="N14" s="36"/>
      <c r="O14" s="36"/>
      <c r="P14" s="14">
        <f t="shared" si="0"/>
        <v>0</v>
      </c>
      <c r="R14" s="42"/>
    </row>
    <row r="15" spans="1:22" ht="17.100000000000001" customHeight="1" x14ac:dyDescent="0.2">
      <c r="A15" s="12" t="s">
        <v>40</v>
      </c>
      <c r="B15" s="36"/>
      <c r="C15" s="36"/>
      <c r="D15" s="36"/>
      <c r="E15" s="36"/>
      <c r="F15" s="36"/>
      <c r="G15" s="36"/>
      <c r="H15" s="36"/>
      <c r="I15" s="36"/>
      <c r="J15" s="36"/>
      <c r="K15" s="36"/>
      <c r="L15" s="36"/>
      <c r="M15" s="36"/>
      <c r="N15" s="36"/>
      <c r="O15" s="36"/>
      <c r="P15" s="14">
        <f t="shared" si="0"/>
        <v>0</v>
      </c>
      <c r="R15" s="42"/>
    </row>
    <row r="16" spans="1:22" ht="17.100000000000001" customHeight="1" x14ac:dyDescent="0.2">
      <c r="A16" s="12" t="s">
        <v>12</v>
      </c>
      <c r="B16" s="36"/>
      <c r="C16" s="36"/>
      <c r="D16" s="36"/>
      <c r="E16" s="36"/>
      <c r="F16" s="36"/>
      <c r="G16" s="36"/>
      <c r="H16" s="36"/>
      <c r="I16" s="36"/>
      <c r="J16" s="36"/>
      <c r="K16" s="36"/>
      <c r="L16" s="36"/>
      <c r="M16" s="36"/>
      <c r="N16" s="36"/>
      <c r="O16" s="36"/>
      <c r="P16" s="14">
        <f>SUM(B16:O16)</f>
        <v>0</v>
      </c>
      <c r="Q16" s="18"/>
      <c r="R16" s="40"/>
      <c r="S16" s="18"/>
      <c r="T16" s="18"/>
    </row>
    <row r="17" spans="1:20" ht="17.100000000000001" customHeight="1" x14ac:dyDescent="0.2">
      <c r="A17" s="10" t="s">
        <v>1</v>
      </c>
      <c r="B17" s="14">
        <f t="shared" ref="B17:P17" si="1">SUM(B5:B16)</f>
        <v>0</v>
      </c>
      <c r="C17" s="14">
        <f t="shared" si="1"/>
        <v>0</v>
      </c>
      <c r="D17" s="14">
        <f t="shared" si="1"/>
        <v>0</v>
      </c>
      <c r="E17" s="14">
        <f t="shared" si="1"/>
        <v>0</v>
      </c>
      <c r="F17" s="14">
        <f t="shared" si="1"/>
        <v>0</v>
      </c>
      <c r="G17" s="14">
        <f t="shared" si="1"/>
        <v>0</v>
      </c>
      <c r="H17" s="14">
        <f t="shared" si="1"/>
        <v>0</v>
      </c>
      <c r="I17" s="14">
        <f t="shared" si="1"/>
        <v>0</v>
      </c>
      <c r="J17" s="14">
        <f t="shared" si="1"/>
        <v>0</v>
      </c>
      <c r="K17" s="14">
        <f t="shared" si="1"/>
        <v>0</v>
      </c>
      <c r="L17" s="14">
        <f t="shared" si="1"/>
        <v>0</v>
      </c>
      <c r="M17" s="14">
        <f t="shared" si="1"/>
        <v>0</v>
      </c>
      <c r="N17" s="14">
        <f t="shared" si="1"/>
        <v>0</v>
      </c>
      <c r="O17" s="14">
        <f t="shared" si="1"/>
        <v>0</v>
      </c>
      <c r="P17" s="14">
        <f t="shared" si="1"/>
        <v>0</v>
      </c>
      <c r="R17" s="41" t="s">
        <v>3</v>
      </c>
    </row>
    <row r="18" spans="1:20" ht="17.100000000000001" customHeight="1" x14ac:dyDescent="0.2">
      <c r="A18" s="10"/>
      <c r="B18" s="19"/>
      <c r="C18" s="19"/>
      <c r="D18" s="19"/>
      <c r="E18" s="19"/>
      <c r="F18" s="19"/>
      <c r="G18" s="19"/>
      <c r="H18" s="19"/>
      <c r="I18" s="19"/>
      <c r="J18" s="19"/>
      <c r="K18" s="19"/>
      <c r="L18" s="19"/>
      <c r="M18" s="19"/>
      <c r="N18" s="19"/>
      <c r="O18" s="19"/>
      <c r="P18" s="19">
        <f>SUM(B17:O17)</f>
        <v>0</v>
      </c>
      <c r="Q18" t="s">
        <v>46</v>
      </c>
      <c r="R18" s="43" t="s">
        <v>13</v>
      </c>
    </row>
    <row r="19" spans="1:20" ht="17.100000000000001" customHeight="1" x14ac:dyDescent="0.25">
      <c r="B19" s="5" t="s">
        <v>36</v>
      </c>
      <c r="D19" s="7">
        <f>E3+1</f>
        <v>45852</v>
      </c>
      <c r="E19" s="7">
        <f>D19+13</f>
        <v>45865</v>
      </c>
      <c r="P19" s="19"/>
      <c r="R19" s="44" t="s">
        <v>74</v>
      </c>
      <c r="S19" s="20" t="s">
        <v>19</v>
      </c>
      <c r="T19" s="20" t="s">
        <v>33</v>
      </c>
    </row>
    <row r="20" spans="1:20" ht="15.95" customHeight="1" x14ac:dyDescent="0.2">
      <c r="B20" s="53">
        <f>DAY(D19)</f>
        <v>14</v>
      </c>
      <c r="C20" s="53">
        <f>DAY(D19+1)</f>
        <v>15</v>
      </c>
      <c r="D20" s="53">
        <f>DAY(D19+2)</f>
        <v>16</v>
      </c>
      <c r="E20" s="53">
        <f>DAY(D19+3)</f>
        <v>17</v>
      </c>
      <c r="F20" s="53">
        <f>DAY(D19+4)</f>
        <v>18</v>
      </c>
      <c r="G20" s="53">
        <f>DAY(D19+5)</f>
        <v>19</v>
      </c>
      <c r="H20" s="53">
        <f>DAY(D19+6)</f>
        <v>20</v>
      </c>
      <c r="I20" s="53">
        <f>DAY(D19+7)</f>
        <v>21</v>
      </c>
      <c r="J20" s="53">
        <f>DAY(D19+8)</f>
        <v>22</v>
      </c>
      <c r="K20" s="53">
        <f>DAY(D19+9)</f>
        <v>23</v>
      </c>
      <c r="L20" s="53">
        <f>DAY(D19+10)</f>
        <v>24</v>
      </c>
      <c r="M20" s="53">
        <f>DAY(D19+11)</f>
        <v>25</v>
      </c>
      <c r="N20" s="53">
        <f>DAY(D19+12)</f>
        <v>26</v>
      </c>
      <c r="O20" s="53">
        <f>DAY(D19+13)</f>
        <v>27</v>
      </c>
      <c r="P20" s="55" t="s">
        <v>45</v>
      </c>
      <c r="R20" s="44" t="s">
        <v>2</v>
      </c>
      <c r="S20" s="20" t="s">
        <v>2</v>
      </c>
      <c r="T20" s="20" t="s">
        <v>87</v>
      </c>
    </row>
    <row r="21" spans="1:20" ht="17.100000000000001" customHeight="1" x14ac:dyDescent="0.2">
      <c r="A21" s="12" t="s">
        <v>18</v>
      </c>
      <c r="B21" s="36"/>
      <c r="C21" s="36"/>
      <c r="D21" s="36"/>
      <c r="E21" s="36"/>
      <c r="F21" s="36"/>
      <c r="G21" s="36"/>
      <c r="H21" s="36"/>
      <c r="I21" s="36"/>
      <c r="J21" s="36"/>
      <c r="K21" s="36"/>
      <c r="L21" s="36"/>
      <c r="M21" s="36"/>
      <c r="N21" s="36"/>
      <c r="O21" s="36"/>
      <c r="P21" s="14">
        <f>SUM(B21:O21)</f>
        <v>0</v>
      </c>
      <c r="R21" s="14">
        <f>+P21+P5</f>
        <v>0</v>
      </c>
      <c r="S21" s="22">
        <f>+R21</f>
        <v>0</v>
      </c>
      <c r="T21" s="13"/>
    </row>
    <row r="22" spans="1:20" ht="17.100000000000001" customHeight="1" x14ac:dyDescent="0.2">
      <c r="A22" s="12" t="str">
        <f t="shared" ref="A22:A32" si="2">+A6</f>
        <v>Vacation</v>
      </c>
      <c r="B22" s="36"/>
      <c r="C22" s="37" t="s">
        <v>13</v>
      </c>
      <c r="D22" s="36"/>
      <c r="E22" s="36"/>
      <c r="F22" s="36"/>
      <c r="G22" s="36"/>
      <c r="H22" s="36" t="s">
        <v>13</v>
      </c>
      <c r="I22" s="36"/>
      <c r="J22" s="36"/>
      <c r="K22" s="36"/>
      <c r="L22" s="36"/>
      <c r="M22" s="36"/>
      <c r="N22" s="36"/>
      <c r="O22" s="36"/>
      <c r="P22" s="14">
        <f t="shared" ref="P22:P32" si="3">SUM(B22:O22)</f>
        <v>0</v>
      </c>
      <c r="R22" s="14">
        <f t="shared" ref="R22:R32" si="4">+P22+P6</f>
        <v>0</v>
      </c>
      <c r="S22" s="22">
        <f t="shared" ref="S22:S32" si="5">+R22</f>
        <v>0</v>
      </c>
      <c r="T22" s="15" t="s">
        <v>28</v>
      </c>
    </row>
    <row r="23" spans="1:20" ht="17.100000000000001" customHeight="1" x14ac:dyDescent="0.2">
      <c r="A23" s="12" t="str">
        <f t="shared" si="2"/>
        <v>Sick earned after 1997</v>
      </c>
      <c r="B23" s="36"/>
      <c r="C23" s="36"/>
      <c r="D23" s="36"/>
      <c r="E23" s="36"/>
      <c r="F23" s="36"/>
      <c r="G23" s="36"/>
      <c r="H23" s="36"/>
      <c r="I23" s="36"/>
      <c r="J23" s="36"/>
      <c r="K23" s="36"/>
      <c r="L23" s="36"/>
      <c r="M23" s="36"/>
      <c r="N23" s="36"/>
      <c r="O23" s="36"/>
      <c r="P23" s="14">
        <f t="shared" si="3"/>
        <v>0</v>
      </c>
      <c r="R23" s="14">
        <f t="shared" si="4"/>
        <v>0</v>
      </c>
      <c r="S23" s="22">
        <f t="shared" si="5"/>
        <v>0</v>
      </c>
      <c r="T23" s="15" t="s">
        <v>29</v>
      </c>
    </row>
    <row r="24" spans="1:20" ht="17.100000000000001" customHeight="1" x14ac:dyDescent="0.2">
      <c r="A24" s="12" t="str">
        <f t="shared" si="2"/>
        <v>Sick earned 1984 - 1997</v>
      </c>
      <c r="B24" s="36"/>
      <c r="C24" s="36"/>
      <c r="D24" s="36"/>
      <c r="E24" s="36"/>
      <c r="F24" s="36"/>
      <c r="G24" s="36"/>
      <c r="H24" s="36"/>
      <c r="I24" s="36"/>
      <c r="J24" s="36"/>
      <c r="K24" s="36"/>
      <c r="L24" s="36"/>
      <c r="M24" s="36"/>
      <c r="N24" s="36"/>
      <c r="O24" s="36"/>
      <c r="P24" s="14">
        <f t="shared" si="3"/>
        <v>0</v>
      </c>
      <c r="R24" s="14">
        <f t="shared" si="4"/>
        <v>0</v>
      </c>
      <c r="S24" s="22">
        <f t="shared" si="5"/>
        <v>0</v>
      </c>
      <c r="T24" s="15" t="s">
        <v>30</v>
      </c>
    </row>
    <row r="25" spans="1:20" ht="17.100000000000001" customHeight="1" x14ac:dyDescent="0.2">
      <c r="A25" s="12" t="str">
        <f t="shared" si="2"/>
        <v>Sick earned before 1984</v>
      </c>
      <c r="B25" s="36"/>
      <c r="C25" s="36"/>
      <c r="D25" s="36"/>
      <c r="E25" s="36"/>
      <c r="F25" s="36"/>
      <c r="G25" s="36"/>
      <c r="H25" s="36"/>
      <c r="I25" s="36"/>
      <c r="J25" s="36"/>
      <c r="K25" s="36"/>
      <c r="L25" s="36"/>
      <c r="M25" s="36"/>
      <c r="N25" s="36"/>
      <c r="O25" s="36"/>
      <c r="P25" s="14">
        <f t="shared" si="3"/>
        <v>0</v>
      </c>
      <c r="R25" s="14">
        <f t="shared" si="4"/>
        <v>0</v>
      </c>
      <c r="S25" s="22">
        <f t="shared" si="5"/>
        <v>0</v>
      </c>
      <c r="T25" s="15" t="s">
        <v>31</v>
      </c>
    </row>
    <row r="26" spans="1:20" ht="17.100000000000001" customHeight="1" x14ac:dyDescent="0.2">
      <c r="A26" s="12" t="str">
        <f t="shared" si="2"/>
        <v>Extended sick</v>
      </c>
      <c r="B26" s="36"/>
      <c r="C26" s="36"/>
      <c r="D26" s="36"/>
      <c r="E26" s="36"/>
      <c r="F26" s="36"/>
      <c r="G26" s="36"/>
      <c r="H26" s="36"/>
      <c r="I26" s="36"/>
      <c r="J26" s="36"/>
      <c r="K26" s="36"/>
      <c r="L26" s="36"/>
      <c r="M26" s="36"/>
      <c r="N26" s="36"/>
      <c r="O26" s="36"/>
      <c r="P26" s="14">
        <f t="shared" si="3"/>
        <v>0</v>
      </c>
      <c r="R26" s="14">
        <f t="shared" si="4"/>
        <v>0</v>
      </c>
      <c r="S26" s="22">
        <f t="shared" si="5"/>
        <v>0</v>
      </c>
      <c r="T26" s="15" t="s">
        <v>42</v>
      </c>
    </row>
    <row r="27" spans="1:20" ht="17.100000000000001" customHeight="1" x14ac:dyDescent="0.2">
      <c r="A27" s="12" t="str">
        <f t="shared" si="2"/>
        <v>Comp time used</v>
      </c>
      <c r="B27" s="36"/>
      <c r="C27" s="36"/>
      <c r="D27" s="36"/>
      <c r="E27" s="36"/>
      <c r="F27" s="36"/>
      <c r="G27" s="36"/>
      <c r="H27" s="36"/>
      <c r="I27" s="36"/>
      <c r="J27" s="36"/>
      <c r="K27" s="36"/>
      <c r="L27" s="36"/>
      <c r="M27" s="36"/>
      <c r="N27" s="36"/>
      <c r="O27" s="37" t="s">
        <v>13</v>
      </c>
      <c r="P27" s="14">
        <f t="shared" si="3"/>
        <v>0</v>
      </c>
      <c r="Q27" s="1" t="s">
        <v>13</v>
      </c>
      <c r="R27" s="14">
        <f t="shared" si="4"/>
        <v>0</v>
      </c>
      <c r="S27" s="22">
        <f t="shared" si="5"/>
        <v>0</v>
      </c>
      <c r="T27" s="15" t="s">
        <v>32</v>
      </c>
    </row>
    <row r="28" spans="1:20" ht="17.100000000000001" customHeight="1" x14ac:dyDescent="0.2">
      <c r="A28" s="12" t="str">
        <f t="shared" si="2"/>
        <v>Holiday/AdminClosure</v>
      </c>
      <c r="B28" s="36"/>
      <c r="C28" s="36"/>
      <c r="D28" s="36"/>
      <c r="E28" s="36"/>
      <c r="F28" s="36"/>
      <c r="G28" s="36"/>
      <c r="H28" s="36"/>
      <c r="I28" s="36"/>
      <c r="J28" s="36"/>
      <c r="K28" s="36"/>
      <c r="L28" s="36"/>
      <c r="M28" s="36"/>
      <c r="N28" s="36"/>
      <c r="O28" s="36"/>
      <c r="P28" s="14">
        <f t="shared" si="3"/>
        <v>0</v>
      </c>
      <c r="R28" s="14">
        <f t="shared" si="4"/>
        <v>0</v>
      </c>
      <c r="S28" s="22">
        <f t="shared" si="5"/>
        <v>0</v>
      </c>
      <c r="T28" s="13"/>
    </row>
    <row r="29" spans="1:20" ht="17.100000000000001" customHeight="1" x14ac:dyDescent="0.2">
      <c r="A29" s="12" t="str">
        <f t="shared" si="2"/>
        <v>Inclement Weather</v>
      </c>
      <c r="B29" s="36"/>
      <c r="C29" s="36"/>
      <c r="D29" s="36"/>
      <c r="E29" s="36"/>
      <c r="F29" s="36"/>
      <c r="G29" s="36"/>
      <c r="H29" s="36"/>
      <c r="I29" s="36"/>
      <c r="J29" s="36"/>
      <c r="K29" s="36"/>
      <c r="L29" s="36"/>
      <c r="M29" s="36"/>
      <c r="N29" s="36"/>
      <c r="O29" s="36"/>
      <c r="P29" s="14">
        <f t="shared" si="3"/>
        <v>0</v>
      </c>
      <c r="R29" s="14">
        <f t="shared" si="4"/>
        <v>0</v>
      </c>
      <c r="S29" s="22">
        <f t="shared" si="5"/>
        <v>0</v>
      </c>
      <c r="T29" s="13"/>
    </row>
    <row r="30" spans="1:20" ht="17.100000000000001" customHeight="1" x14ac:dyDescent="0.2">
      <c r="A30" s="12" t="str">
        <f t="shared" si="2"/>
        <v>Overtime worked</v>
      </c>
      <c r="B30" s="36"/>
      <c r="C30" s="36"/>
      <c r="D30" s="36"/>
      <c r="E30" s="36"/>
      <c r="F30" s="36"/>
      <c r="G30" s="36"/>
      <c r="H30" s="36"/>
      <c r="I30" s="36"/>
      <c r="J30" s="36"/>
      <c r="K30" s="36"/>
      <c r="L30" s="36"/>
      <c r="M30" s="36"/>
      <c r="N30" s="36"/>
      <c r="O30" s="36"/>
      <c r="P30" s="14">
        <f t="shared" si="3"/>
        <v>0</v>
      </c>
      <c r="R30" s="14">
        <f t="shared" si="4"/>
        <v>0</v>
      </c>
      <c r="S30" s="22">
        <f t="shared" si="5"/>
        <v>0</v>
      </c>
      <c r="T30" s="13"/>
    </row>
    <row r="31" spans="1:20" ht="17.100000000000001" customHeight="1" x14ac:dyDescent="0.2">
      <c r="A31" s="12" t="str">
        <f t="shared" si="2"/>
        <v>*Other absence with pay</v>
      </c>
      <c r="B31" s="36"/>
      <c r="C31" s="36"/>
      <c r="D31" s="36"/>
      <c r="E31" s="36"/>
      <c r="F31" s="36"/>
      <c r="G31" s="36"/>
      <c r="H31" s="36"/>
      <c r="I31" s="36"/>
      <c r="J31" s="36"/>
      <c r="K31" s="36"/>
      <c r="L31" s="36"/>
      <c r="M31" s="36"/>
      <c r="N31" s="36"/>
      <c r="O31" s="36"/>
      <c r="P31" s="14">
        <f t="shared" si="3"/>
        <v>0</v>
      </c>
      <c r="R31" s="14">
        <f t="shared" si="4"/>
        <v>0</v>
      </c>
      <c r="S31" s="22">
        <f t="shared" si="5"/>
        <v>0</v>
      </c>
      <c r="T31" s="15" t="s">
        <v>13</v>
      </c>
    </row>
    <row r="32" spans="1:20" ht="17.100000000000001" customHeight="1" x14ac:dyDescent="0.2">
      <c r="A32" s="12" t="str">
        <f t="shared" si="2"/>
        <v>Absence without pay</v>
      </c>
      <c r="B32" s="36"/>
      <c r="C32" s="36"/>
      <c r="D32" s="36"/>
      <c r="E32" s="36"/>
      <c r="F32" s="36"/>
      <c r="G32" s="36"/>
      <c r="H32" s="36"/>
      <c r="I32" s="36"/>
      <c r="J32" s="36"/>
      <c r="K32" s="36"/>
      <c r="L32" s="36"/>
      <c r="M32" s="36"/>
      <c r="N32" s="36"/>
      <c r="O32" s="36"/>
      <c r="P32" s="14">
        <f t="shared" si="3"/>
        <v>0</v>
      </c>
      <c r="R32" s="14">
        <f t="shared" si="4"/>
        <v>0</v>
      </c>
      <c r="S32" s="22">
        <f t="shared" si="5"/>
        <v>0</v>
      </c>
      <c r="T32" s="13"/>
    </row>
    <row r="33" spans="1:22" ht="17.100000000000001" customHeight="1" x14ac:dyDescent="0.2">
      <c r="A33" s="10" t="s">
        <v>1</v>
      </c>
      <c r="B33" s="14">
        <f t="shared" ref="B33:O33" si="6">SUM(B21:B32)</f>
        <v>0</v>
      </c>
      <c r="C33" s="14">
        <f t="shared" si="6"/>
        <v>0</v>
      </c>
      <c r="D33" s="14">
        <f t="shared" si="6"/>
        <v>0</v>
      </c>
      <c r="E33" s="14">
        <f t="shared" si="6"/>
        <v>0</v>
      </c>
      <c r="F33" s="14">
        <f t="shared" si="6"/>
        <v>0</v>
      </c>
      <c r="G33" s="14">
        <f t="shared" si="6"/>
        <v>0</v>
      </c>
      <c r="H33" s="14">
        <f t="shared" si="6"/>
        <v>0</v>
      </c>
      <c r="I33" s="14">
        <f t="shared" si="6"/>
        <v>0</v>
      </c>
      <c r="J33" s="14">
        <f t="shared" si="6"/>
        <v>0</v>
      </c>
      <c r="K33" s="14">
        <f t="shared" si="6"/>
        <v>0</v>
      </c>
      <c r="L33" s="14">
        <f t="shared" si="6"/>
        <v>0</v>
      </c>
      <c r="M33" s="14">
        <f t="shared" si="6"/>
        <v>0</v>
      </c>
      <c r="N33" s="14">
        <f t="shared" si="6"/>
        <v>0</v>
      </c>
      <c r="O33" s="14">
        <f t="shared" si="6"/>
        <v>0</v>
      </c>
      <c r="P33" s="14">
        <f>SUM(P21:P32)</f>
        <v>0</v>
      </c>
      <c r="Q33" s="19"/>
      <c r="R33" s="14">
        <f>SUM(R21:R32)</f>
        <v>0</v>
      </c>
      <c r="S33" s="14">
        <f>SUM(S21:S32)</f>
        <v>0</v>
      </c>
      <c r="T33" s="13"/>
    </row>
    <row r="34" spans="1:22" ht="17.100000000000001" customHeight="1" x14ac:dyDescent="0.2">
      <c r="L34" s="1" t="s">
        <v>21</v>
      </c>
      <c r="P34" s="19">
        <f>SUM(B33:O33)</f>
        <v>0</v>
      </c>
      <c r="Q34" t="s">
        <v>46</v>
      </c>
    </row>
    <row r="35" spans="1:22" ht="17.100000000000001" customHeight="1" x14ac:dyDescent="0.2">
      <c r="A35" s="23" t="s">
        <v>8</v>
      </c>
      <c r="B35" s="24"/>
      <c r="C35" s="25"/>
      <c r="D35" s="56"/>
      <c r="E35" s="56"/>
      <c r="F35" s="56"/>
      <c r="G35" s="56"/>
      <c r="H35" s="56"/>
      <c r="I35" s="56"/>
      <c r="J35" s="56"/>
      <c r="K35" s="57"/>
    </row>
    <row r="36" spans="1:22" ht="17.100000000000001" customHeight="1" x14ac:dyDescent="0.2">
      <c r="A36" s="58"/>
      <c r="B36" s="59"/>
      <c r="C36" s="59"/>
      <c r="D36" s="59"/>
      <c r="E36" s="59"/>
      <c r="F36" s="59"/>
      <c r="G36" s="59"/>
      <c r="H36" s="59"/>
      <c r="I36" s="59"/>
      <c r="J36" s="59"/>
      <c r="K36" s="60"/>
    </row>
    <row r="37" spans="1:22" ht="17.100000000000001" customHeight="1" x14ac:dyDescent="0.2">
      <c r="A37" s="58"/>
      <c r="B37" s="59"/>
      <c r="C37" s="59"/>
      <c r="D37" s="59"/>
      <c r="E37" s="59"/>
      <c r="F37" s="59"/>
      <c r="G37" s="59"/>
      <c r="H37" s="59"/>
      <c r="I37" s="59"/>
      <c r="J37" s="59"/>
      <c r="K37" s="60"/>
      <c r="L37" s="18"/>
      <c r="M37" s="18"/>
      <c r="N37" s="18"/>
      <c r="O37" s="18"/>
      <c r="P37" s="18"/>
      <c r="Q37" s="18"/>
      <c r="R37" s="45"/>
      <c r="S37" s="18"/>
    </row>
    <row r="38" spans="1:22" ht="17.100000000000001" customHeight="1" x14ac:dyDescent="0.2">
      <c r="A38" s="26" t="s">
        <v>7</v>
      </c>
      <c r="B38" s="61"/>
      <c r="C38" s="61"/>
      <c r="D38" s="61"/>
      <c r="E38" s="61"/>
      <c r="F38" s="61"/>
      <c r="G38" s="61"/>
      <c r="H38" s="61"/>
      <c r="I38" s="61"/>
      <c r="J38" s="61"/>
      <c r="K38" s="62"/>
      <c r="N38" s="17" t="s">
        <v>9</v>
      </c>
      <c r="R38" s="46" t="s">
        <v>16</v>
      </c>
    </row>
    <row r="39" spans="1:22" ht="17.100000000000001" customHeight="1" x14ac:dyDescent="0.2">
      <c r="A39" s="65"/>
      <c r="B39" s="61"/>
      <c r="C39" s="61"/>
      <c r="D39" s="61"/>
      <c r="E39" s="61"/>
      <c r="F39" s="61"/>
      <c r="G39" s="61"/>
      <c r="H39" s="61"/>
      <c r="I39" s="61"/>
      <c r="J39" s="61"/>
      <c r="K39" s="62"/>
    </row>
    <row r="40" spans="1:22" ht="17.100000000000001" customHeight="1" x14ac:dyDescent="0.2">
      <c r="A40" s="66"/>
      <c r="B40" s="63"/>
      <c r="C40" s="63"/>
      <c r="D40" s="63"/>
      <c r="E40" s="63"/>
      <c r="F40" s="63"/>
      <c r="G40" s="63"/>
      <c r="H40" s="63"/>
      <c r="I40" s="63"/>
      <c r="J40" s="63"/>
      <c r="K40" s="64"/>
      <c r="L40" s="18"/>
      <c r="M40" s="18"/>
      <c r="N40" s="27"/>
      <c r="O40" s="18"/>
      <c r="P40" s="18"/>
      <c r="Q40" s="18"/>
      <c r="R40" s="45"/>
      <c r="S40" s="18"/>
    </row>
    <row r="41" spans="1:22" ht="20.100000000000001" customHeight="1" x14ac:dyDescent="0.2">
      <c r="A41" s="1" t="s">
        <v>76</v>
      </c>
      <c r="B41" s="28"/>
      <c r="C41" s="28"/>
      <c r="D41" s="28"/>
      <c r="E41" s="28"/>
      <c r="F41" s="28"/>
      <c r="G41" s="28"/>
      <c r="H41" s="28"/>
      <c r="I41" s="28"/>
      <c r="J41" s="28"/>
      <c r="K41" s="28"/>
      <c r="L41" s="28"/>
      <c r="M41" s="28"/>
      <c r="N41" s="17" t="s">
        <v>10</v>
      </c>
      <c r="O41" s="1"/>
      <c r="P41" s="1"/>
      <c r="Q41" s="1"/>
      <c r="R41" s="46" t="s">
        <v>16</v>
      </c>
      <c r="S41" s="28"/>
    </row>
    <row r="42" spans="1:22" ht="20.100000000000001" customHeight="1" x14ac:dyDescent="0.25">
      <c r="A42" s="29" t="s">
        <v>25</v>
      </c>
      <c r="B42" s="30"/>
      <c r="C42" s="28"/>
      <c r="D42" s="28"/>
      <c r="E42" s="28"/>
      <c r="F42" s="28"/>
      <c r="G42" s="28"/>
      <c r="H42" s="28"/>
      <c r="I42" s="28"/>
      <c r="J42" s="28"/>
      <c r="K42" s="28"/>
      <c r="L42" s="28"/>
      <c r="M42" s="28"/>
      <c r="N42" s="28"/>
      <c r="O42" s="28"/>
      <c r="P42" s="28"/>
      <c r="Q42" s="28"/>
      <c r="R42" s="47"/>
      <c r="S42" s="28"/>
    </row>
    <row r="43" spans="1:22" s="28" customFormat="1" ht="20.100000000000001" customHeight="1" x14ac:dyDescent="0.25">
      <c r="A43" s="31" t="s">
        <v>23</v>
      </c>
      <c r="R43" s="47"/>
      <c r="U43" s="32"/>
      <c r="V43" s="32"/>
    </row>
    <row r="44" spans="1:22" s="28" customFormat="1" ht="20.100000000000001" customHeight="1" x14ac:dyDescent="0.25">
      <c r="A44" s="31" t="s">
        <v>24</v>
      </c>
      <c r="R44" s="47"/>
      <c r="U44" s="32"/>
      <c r="V44" s="32"/>
    </row>
    <row r="45" spans="1:22" s="28" customFormat="1" ht="20.100000000000001" customHeight="1" x14ac:dyDescent="0.25">
      <c r="A45" s="31" t="s">
        <v>27</v>
      </c>
      <c r="R45" s="47"/>
      <c r="U45" s="32"/>
      <c r="V45" s="32"/>
    </row>
    <row r="46" spans="1:22" s="28" customFormat="1" ht="20.100000000000001" customHeight="1" x14ac:dyDescent="0.25">
      <c r="A46" s="31" t="s">
        <v>26</v>
      </c>
      <c r="R46" s="47"/>
      <c r="U46" s="32"/>
      <c r="V46" s="32"/>
    </row>
    <row r="47" spans="1:22" s="28" customFormat="1" ht="20.100000000000001" customHeight="1" x14ac:dyDescent="0.25">
      <c r="A47" s="31" t="s">
        <v>75</v>
      </c>
      <c r="I47" s="31"/>
      <c r="R47" s="47"/>
      <c r="U47" s="32"/>
      <c r="V47" s="32"/>
    </row>
    <row r="48" spans="1:22" ht="20.100000000000001" customHeight="1" x14ac:dyDescent="0.25">
      <c r="A48" s="31" t="s">
        <v>13</v>
      </c>
    </row>
    <row r="49" spans="1:22" ht="16.5" customHeight="1" x14ac:dyDescent="0.2"/>
    <row r="50" spans="1:22" s="3" customFormat="1" ht="24.75" customHeight="1" x14ac:dyDescent="0.35">
      <c r="A50" s="3" t="s">
        <v>5</v>
      </c>
      <c r="G50" s="3" t="s">
        <v>73</v>
      </c>
      <c r="R50" s="38"/>
      <c r="S50" s="5"/>
      <c r="U50" s="6"/>
      <c r="V50" s="6"/>
    </row>
    <row r="51" spans="1:22" ht="17.100000000000001" customHeight="1" x14ac:dyDescent="0.35">
      <c r="A51" s="3"/>
      <c r="B51" s="3"/>
      <c r="C51" s="3"/>
      <c r="D51" s="3" t="s">
        <v>13</v>
      </c>
      <c r="E51" s="3"/>
      <c r="F51" s="3"/>
      <c r="G51" s="3"/>
      <c r="H51" s="3"/>
      <c r="I51" s="3"/>
      <c r="J51" s="3"/>
      <c r="K51" s="3"/>
      <c r="L51" s="3"/>
      <c r="M51" s="3"/>
      <c r="N51" s="3"/>
      <c r="O51" s="3"/>
      <c r="P51" s="3"/>
      <c r="Q51" s="4"/>
      <c r="R51" s="38"/>
    </row>
    <row r="52" spans="1:22" ht="17.100000000000001" customHeight="1" x14ac:dyDescent="0.35">
      <c r="A52" s="5"/>
      <c r="B52" s="5" t="s">
        <v>38</v>
      </c>
      <c r="C52" s="5"/>
      <c r="D52" s="7">
        <f>E19+1</f>
        <v>45866</v>
      </c>
      <c r="E52" s="7">
        <f>D52+13</f>
        <v>45879</v>
      </c>
      <c r="F52" s="5"/>
      <c r="G52" s="5"/>
      <c r="H52" s="5"/>
      <c r="I52" s="5"/>
      <c r="J52" s="5"/>
      <c r="K52" s="5"/>
      <c r="L52" s="5"/>
      <c r="M52" s="5"/>
      <c r="N52" s="5"/>
      <c r="O52" s="5"/>
      <c r="P52" s="3"/>
      <c r="Q52" s="4"/>
      <c r="R52" s="38"/>
    </row>
    <row r="53" spans="1:22" ht="17.100000000000001" customHeight="1" x14ac:dyDescent="0.25">
      <c r="B53" s="9">
        <f>DAY(D52)</f>
        <v>28</v>
      </c>
      <c r="C53" s="9">
        <f>DAY(D52+1)</f>
        <v>29</v>
      </c>
      <c r="D53" s="9">
        <f>DAY(D52+2)</f>
        <v>30</v>
      </c>
      <c r="E53" s="9">
        <f>DAY(D52+3)</f>
        <v>31</v>
      </c>
      <c r="F53" s="9">
        <f>DAY(D52+4)</f>
        <v>1</v>
      </c>
      <c r="G53" s="9">
        <f>DAY(D52+5)</f>
        <v>2</v>
      </c>
      <c r="H53" s="9">
        <f>DAY(D52+6)</f>
        <v>3</v>
      </c>
      <c r="I53" s="9">
        <f>DAY(D52+7)</f>
        <v>4</v>
      </c>
      <c r="J53" s="9">
        <f>DAY(D52+8)</f>
        <v>5</v>
      </c>
      <c r="K53" s="9">
        <f>DAY(D52+9)</f>
        <v>6</v>
      </c>
      <c r="L53" s="9">
        <f>DAY(D52+10)</f>
        <v>7</v>
      </c>
      <c r="M53" s="9">
        <f>DAY(D52+11)</f>
        <v>8</v>
      </c>
      <c r="N53" s="9">
        <f>DAY(D52+12)</f>
        <v>9</v>
      </c>
      <c r="O53" s="9">
        <f>DAY(D52+13)</f>
        <v>10</v>
      </c>
      <c r="P53" s="9" t="s">
        <v>45</v>
      </c>
      <c r="Q53" s="5" t="s">
        <v>35</v>
      </c>
      <c r="R53" s="38"/>
      <c r="S53" s="5" t="str">
        <f>+B52</f>
        <v>BW 17</v>
      </c>
      <c r="T53" s="5" t="str">
        <f>+B68</f>
        <v>BW 18</v>
      </c>
    </row>
    <row r="54" spans="1:22" ht="17.100000000000001" customHeight="1" x14ac:dyDescent="0.2">
      <c r="A54" s="12" t="s">
        <v>18</v>
      </c>
      <c r="B54" s="36"/>
      <c r="C54" s="36"/>
      <c r="D54" s="36"/>
      <c r="E54" s="36"/>
      <c r="F54" s="36"/>
      <c r="G54" s="36"/>
      <c r="H54" s="36"/>
      <c r="I54" s="36"/>
      <c r="J54" s="36"/>
      <c r="K54" s="36"/>
      <c r="L54" s="36"/>
      <c r="M54" s="36"/>
      <c r="N54" s="36"/>
      <c r="O54" s="36"/>
      <c r="P54" s="14">
        <f>SUM(B54:O54)</f>
        <v>0</v>
      </c>
      <c r="Q54" s="10"/>
      <c r="R54" s="39"/>
      <c r="S54" s="10"/>
    </row>
    <row r="55" spans="1:22" ht="17.100000000000001" customHeight="1" x14ac:dyDescent="0.2">
      <c r="A55" s="12" t="s">
        <v>0</v>
      </c>
      <c r="B55" s="36"/>
      <c r="C55" s="36"/>
      <c r="D55" s="36"/>
      <c r="E55" s="36"/>
      <c r="F55" s="36"/>
      <c r="G55" s="36"/>
      <c r="H55" s="36"/>
      <c r="I55" s="36"/>
      <c r="J55" s="36"/>
      <c r="K55" s="36"/>
      <c r="L55" s="36"/>
      <c r="M55" s="36"/>
      <c r="N55" s="36"/>
      <c r="O55" s="36"/>
      <c r="P55" s="14">
        <f t="shared" ref="P55:P66" si="7">SUM(B55:O55)</f>
        <v>0</v>
      </c>
    </row>
    <row r="56" spans="1:22" ht="17.100000000000001" customHeight="1" x14ac:dyDescent="0.25">
      <c r="A56" s="12" t="s">
        <v>41</v>
      </c>
      <c r="B56" s="36"/>
      <c r="C56" s="36"/>
      <c r="D56" s="36"/>
      <c r="E56" s="36"/>
      <c r="F56" s="36"/>
      <c r="G56" s="36"/>
      <c r="H56" s="36"/>
      <c r="I56" s="36"/>
      <c r="J56" s="36"/>
      <c r="K56" s="36"/>
      <c r="L56" s="36"/>
      <c r="M56" s="36"/>
      <c r="N56" s="36"/>
      <c r="O56" s="36"/>
      <c r="P56" s="14">
        <f t="shared" si="7"/>
        <v>0</v>
      </c>
      <c r="Q56" s="16"/>
      <c r="R56" s="48">
        <f>$R$7</f>
        <v>0</v>
      </c>
      <c r="S56" s="16"/>
      <c r="T56" s="18"/>
    </row>
    <row r="57" spans="1:22" ht="17.100000000000001" customHeight="1" x14ac:dyDescent="0.2">
      <c r="A57" s="12" t="s">
        <v>15</v>
      </c>
      <c r="B57" s="36"/>
      <c r="C57" s="36"/>
      <c r="D57" s="36"/>
      <c r="E57" s="36"/>
      <c r="F57" s="36"/>
      <c r="G57" s="36"/>
      <c r="H57" s="36"/>
      <c r="I57" s="36"/>
      <c r="J57" s="36"/>
      <c r="K57" s="36"/>
      <c r="L57" s="36"/>
      <c r="M57" s="36"/>
      <c r="N57" s="36"/>
      <c r="O57" s="36"/>
      <c r="P57" s="14">
        <f t="shared" si="7"/>
        <v>0</v>
      </c>
      <c r="R57" s="41" t="s">
        <v>22</v>
      </c>
    </row>
    <row r="58" spans="1:22" ht="17.100000000000001" customHeight="1" x14ac:dyDescent="0.2">
      <c r="A58" s="12" t="s">
        <v>14</v>
      </c>
      <c r="B58" s="36"/>
      <c r="C58" s="36"/>
      <c r="D58" s="36"/>
      <c r="E58" s="36"/>
      <c r="F58" s="36"/>
      <c r="G58" s="36"/>
      <c r="H58" s="36"/>
      <c r="I58" s="36"/>
      <c r="J58" s="36"/>
      <c r="K58" s="36"/>
      <c r="L58" s="36"/>
      <c r="M58" s="36"/>
      <c r="N58" s="36"/>
      <c r="O58" s="36"/>
      <c r="P58" s="14">
        <f t="shared" si="7"/>
        <v>0</v>
      </c>
      <c r="R58" s="42"/>
    </row>
    <row r="59" spans="1:22" ht="17.100000000000001" customHeight="1" x14ac:dyDescent="0.2">
      <c r="A59" s="12" t="s">
        <v>37</v>
      </c>
      <c r="B59" s="36"/>
      <c r="C59" s="36"/>
      <c r="D59" s="36"/>
      <c r="E59" s="36"/>
      <c r="F59" s="36"/>
      <c r="G59" s="36"/>
      <c r="H59" s="36"/>
      <c r="I59" s="36"/>
      <c r="J59" s="36"/>
      <c r="K59" s="36"/>
      <c r="L59" s="36"/>
      <c r="M59" s="36"/>
      <c r="N59" s="36"/>
      <c r="O59" s="36"/>
      <c r="P59" s="14">
        <f t="shared" si="7"/>
        <v>0</v>
      </c>
      <c r="R59" s="42"/>
    </row>
    <row r="60" spans="1:22" ht="17.100000000000001" customHeight="1" x14ac:dyDescent="0.2">
      <c r="A60" s="12" t="s">
        <v>11</v>
      </c>
      <c r="B60" s="36"/>
      <c r="C60" s="36"/>
      <c r="D60" s="36"/>
      <c r="E60" s="36"/>
      <c r="F60" s="36"/>
      <c r="G60" s="36"/>
      <c r="H60" s="36"/>
      <c r="I60" s="36"/>
      <c r="J60" s="36"/>
      <c r="K60" s="36"/>
      <c r="L60" s="36"/>
      <c r="M60" s="36"/>
      <c r="N60" s="36"/>
      <c r="O60" s="36"/>
      <c r="P60" s="14">
        <f t="shared" si="7"/>
        <v>0</v>
      </c>
      <c r="Q60" s="18"/>
      <c r="R60" s="49">
        <f>$R$11</f>
        <v>0</v>
      </c>
      <c r="S60" s="18"/>
      <c r="T60" s="18"/>
    </row>
    <row r="61" spans="1:22" ht="17.100000000000001" customHeight="1" x14ac:dyDescent="0.2">
      <c r="A61" s="12" t="s">
        <v>17</v>
      </c>
      <c r="B61" s="36"/>
      <c r="C61" s="36"/>
      <c r="D61" s="36"/>
      <c r="E61" s="36"/>
      <c r="F61" s="36"/>
      <c r="G61" s="36"/>
      <c r="H61" s="36"/>
      <c r="I61" s="36"/>
      <c r="J61" s="36"/>
      <c r="K61" s="36"/>
      <c r="L61" s="36"/>
      <c r="M61" s="36"/>
      <c r="N61" s="36"/>
      <c r="O61" s="36"/>
      <c r="P61" s="14">
        <f t="shared" si="7"/>
        <v>0</v>
      </c>
      <c r="R61" s="41" t="s">
        <v>4</v>
      </c>
    </row>
    <row r="62" spans="1:22" ht="17.100000000000001" customHeight="1" x14ac:dyDescent="0.2">
      <c r="A62" s="12" t="s">
        <v>6</v>
      </c>
      <c r="B62" s="36"/>
      <c r="C62" s="36"/>
      <c r="D62" s="36"/>
      <c r="E62" s="36"/>
      <c r="F62" s="36"/>
      <c r="G62" s="36"/>
      <c r="H62" s="36"/>
      <c r="I62" s="36"/>
      <c r="J62" s="36"/>
      <c r="K62" s="36"/>
      <c r="L62" s="36"/>
      <c r="M62" s="36"/>
      <c r="N62" s="36"/>
      <c r="O62" s="36"/>
      <c r="P62" s="14">
        <f t="shared" si="7"/>
        <v>0</v>
      </c>
      <c r="R62" s="42"/>
    </row>
    <row r="63" spans="1:22" ht="17.100000000000001" customHeight="1" x14ac:dyDescent="0.2">
      <c r="A63" s="12" t="s">
        <v>20</v>
      </c>
      <c r="B63" s="36"/>
      <c r="C63" s="36"/>
      <c r="D63" s="36"/>
      <c r="E63" s="36"/>
      <c r="F63" s="36"/>
      <c r="G63" s="36"/>
      <c r="H63" s="36"/>
      <c r="I63" s="36"/>
      <c r="J63" s="36"/>
      <c r="K63" s="36"/>
      <c r="L63" s="36"/>
      <c r="M63" s="36"/>
      <c r="N63" s="36"/>
      <c r="O63" s="36"/>
      <c r="P63" s="14">
        <f t="shared" si="7"/>
        <v>0</v>
      </c>
      <c r="R63" s="42"/>
    </row>
    <row r="64" spans="1:22" ht="17.100000000000001" customHeight="1" x14ac:dyDescent="0.2">
      <c r="A64" s="12" t="s">
        <v>40</v>
      </c>
      <c r="B64" s="36"/>
      <c r="C64" s="36"/>
      <c r="D64" s="36"/>
      <c r="E64" s="36"/>
      <c r="F64" s="36"/>
      <c r="G64" s="36"/>
      <c r="H64" s="36"/>
      <c r="I64" s="36"/>
      <c r="J64" s="36"/>
      <c r="K64" s="36"/>
      <c r="L64" s="36"/>
      <c r="M64" s="36"/>
      <c r="N64" s="36"/>
      <c r="O64" s="36"/>
      <c r="P64" s="14">
        <f t="shared" si="7"/>
        <v>0</v>
      </c>
      <c r="R64" s="42"/>
    </row>
    <row r="65" spans="1:20" ht="17.100000000000001" customHeight="1" x14ac:dyDescent="0.2">
      <c r="A65" s="12" t="s">
        <v>12</v>
      </c>
      <c r="B65" s="36"/>
      <c r="C65" s="36"/>
      <c r="D65" s="36"/>
      <c r="E65" s="36"/>
      <c r="F65" s="36"/>
      <c r="G65" s="36"/>
      <c r="H65" s="36"/>
      <c r="I65" s="36"/>
      <c r="J65" s="36"/>
      <c r="K65" s="36"/>
      <c r="L65" s="36"/>
      <c r="M65" s="36"/>
      <c r="N65" s="36"/>
      <c r="O65" s="36"/>
      <c r="P65" s="14">
        <f t="shared" si="7"/>
        <v>0</v>
      </c>
      <c r="Q65" s="18"/>
      <c r="R65" s="49">
        <f>$R$16</f>
        <v>0</v>
      </c>
      <c r="S65" s="18"/>
      <c r="T65" s="18"/>
    </row>
    <row r="66" spans="1:20" ht="17.100000000000001" customHeight="1" x14ac:dyDescent="0.2">
      <c r="A66" s="10" t="s">
        <v>1</v>
      </c>
      <c r="B66" s="14">
        <f>SUM(B54:B65)</f>
        <v>0</v>
      </c>
      <c r="C66" s="14">
        <f t="shared" ref="C66:O66" si="8">SUM(C54:C65)</f>
        <v>0</v>
      </c>
      <c r="D66" s="14">
        <f t="shared" si="8"/>
        <v>0</v>
      </c>
      <c r="E66" s="14">
        <f t="shared" si="8"/>
        <v>0</v>
      </c>
      <c r="F66" s="14">
        <f t="shared" si="8"/>
        <v>0</v>
      </c>
      <c r="G66" s="14">
        <f t="shared" si="8"/>
        <v>0</v>
      </c>
      <c r="H66" s="14">
        <f t="shared" si="8"/>
        <v>0</v>
      </c>
      <c r="I66" s="14">
        <f t="shared" si="8"/>
        <v>0</v>
      </c>
      <c r="J66" s="14">
        <f t="shared" si="8"/>
        <v>0</v>
      </c>
      <c r="K66" s="14">
        <f t="shared" si="8"/>
        <v>0</v>
      </c>
      <c r="L66" s="14">
        <f t="shared" si="8"/>
        <v>0</v>
      </c>
      <c r="M66" s="14">
        <f t="shared" si="8"/>
        <v>0</v>
      </c>
      <c r="N66" s="14">
        <f t="shared" si="8"/>
        <v>0</v>
      </c>
      <c r="O66" s="14">
        <f t="shared" si="8"/>
        <v>0</v>
      </c>
      <c r="P66" s="14">
        <f t="shared" si="7"/>
        <v>0</v>
      </c>
      <c r="R66" s="46" t="s">
        <v>3</v>
      </c>
    </row>
    <row r="67" spans="1:20" ht="17.100000000000001" customHeight="1" x14ac:dyDescent="0.2">
      <c r="A67" s="10"/>
      <c r="B67" s="19"/>
      <c r="C67" s="19"/>
      <c r="D67" s="19"/>
      <c r="E67" s="19"/>
      <c r="F67" s="19"/>
      <c r="G67" s="19"/>
      <c r="H67" s="19"/>
      <c r="I67" s="19"/>
      <c r="J67" s="19"/>
      <c r="K67" s="19"/>
      <c r="L67" s="19"/>
      <c r="M67" s="19"/>
      <c r="N67" s="19"/>
      <c r="O67" s="19"/>
      <c r="P67" s="19">
        <f>SUM(B66:O66)</f>
        <v>0</v>
      </c>
      <c r="Q67" t="s">
        <v>46</v>
      </c>
      <c r="R67" s="43" t="s">
        <v>13</v>
      </c>
    </row>
    <row r="68" spans="1:20" ht="17.100000000000001" customHeight="1" x14ac:dyDescent="0.25">
      <c r="B68" s="5" t="s">
        <v>39</v>
      </c>
      <c r="D68" s="7">
        <f>E52+1</f>
        <v>45880</v>
      </c>
      <c r="E68" s="7">
        <f>D68+13</f>
        <v>45893</v>
      </c>
      <c r="R68" s="44" t="s">
        <v>74</v>
      </c>
      <c r="S68" s="20" t="s">
        <v>19</v>
      </c>
      <c r="T68" s="20" t="s">
        <v>33</v>
      </c>
    </row>
    <row r="69" spans="1:20" ht="17.100000000000001" customHeight="1" x14ac:dyDescent="0.2">
      <c r="B69" s="21">
        <f>DAY(D68)</f>
        <v>11</v>
      </c>
      <c r="C69" s="21">
        <f>DAY(D68+1)</f>
        <v>12</v>
      </c>
      <c r="D69" s="21">
        <f>DAY(D68+2)</f>
        <v>13</v>
      </c>
      <c r="E69" s="21">
        <f>DAY(D68+3)</f>
        <v>14</v>
      </c>
      <c r="F69" s="21">
        <f>DAY(D68+4)</f>
        <v>15</v>
      </c>
      <c r="G69" s="21">
        <f>DAY(D68+5)</f>
        <v>16</v>
      </c>
      <c r="H69" s="21">
        <f>DAY(D68+6)</f>
        <v>17</v>
      </c>
      <c r="I69" s="21">
        <f>DAY(D68+7)</f>
        <v>18</v>
      </c>
      <c r="J69" s="21">
        <f>DAY(D68+8)</f>
        <v>19</v>
      </c>
      <c r="K69" s="21">
        <f>DAY(D68+9)</f>
        <v>20</v>
      </c>
      <c r="L69" s="21">
        <f>DAY(D68+10)</f>
        <v>21</v>
      </c>
      <c r="M69" s="21">
        <f>DAY(D68+11)</f>
        <v>22</v>
      </c>
      <c r="N69" s="21">
        <f>DAY(D68+12)</f>
        <v>23</v>
      </c>
      <c r="O69" s="21">
        <f>DAY(D68+13)</f>
        <v>24</v>
      </c>
      <c r="P69" s="21" t="s">
        <v>45</v>
      </c>
      <c r="R69" s="44" t="s">
        <v>2</v>
      </c>
      <c r="S69" s="20" t="s">
        <v>2</v>
      </c>
      <c r="T69" s="20" t="s">
        <v>87</v>
      </c>
    </row>
    <row r="70" spans="1:20" ht="17.100000000000001" customHeight="1" x14ac:dyDescent="0.2">
      <c r="A70" s="12" t="s">
        <v>18</v>
      </c>
      <c r="B70" s="36"/>
      <c r="C70" s="36"/>
      <c r="D70" s="36"/>
      <c r="E70" s="36"/>
      <c r="F70" s="36"/>
      <c r="G70" s="36"/>
      <c r="H70" s="36" t="s">
        <v>13</v>
      </c>
      <c r="I70" s="36"/>
      <c r="J70" s="36"/>
      <c r="K70" s="36"/>
      <c r="L70" s="36"/>
      <c r="M70" s="36"/>
      <c r="N70" s="36"/>
      <c r="O70" s="36"/>
      <c r="P70" s="14">
        <f>SUM(B70:O70)</f>
        <v>0</v>
      </c>
      <c r="R70" s="22">
        <f>+P54+P70</f>
        <v>0</v>
      </c>
      <c r="S70" s="22">
        <f t="shared" ref="S70:S82" si="9">+R70+S21</f>
        <v>0</v>
      </c>
      <c r="T70" s="13"/>
    </row>
    <row r="71" spans="1:20" ht="17.100000000000001" customHeight="1" x14ac:dyDescent="0.2">
      <c r="A71" s="12" t="str">
        <f t="shared" ref="A71:A81" si="10">+A55</f>
        <v>Vacation</v>
      </c>
      <c r="B71" s="36"/>
      <c r="C71" s="37" t="s">
        <v>13</v>
      </c>
      <c r="D71" s="36"/>
      <c r="E71" s="36"/>
      <c r="F71" s="36"/>
      <c r="G71" s="36"/>
      <c r="H71" s="36"/>
      <c r="I71" s="36"/>
      <c r="J71" s="36"/>
      <c r="K71" s="36"/>
      <c r="L71" s="36"/>
      <c r="M71" s="36"/>
      <c r="N71" s="36"/>
      <c r="O71" s="37" t="s">
        <v>13</v>
      </c>
      <c r="P71" s="14">
        <f t="shared" ref="P71:P81" si="11">SUM(B71:O71)</f>
        <v>0</v>
      </c>
      <c r="R71" s="22">
        <f t="shared" ref="R71:R82" si="12">+P55+P71</f>
        <v>0</v>
      </c>
      <c r="S71" s="22">
        <f t="shared" si="9"/>
        <v>0</v>
      </c>
      <c r="T71" s="15" t="s">
        <v>28</v>
      </c>
    </row>
    <row r="72" spans="1:20" ht="17.100000000000001" customHeight="1" x14ac:dyDescent="0.2">
      <c r="A72" s="12" t="str">
        <f t="shared" si="10"/>
        <v>Sick earned after 1997</v>
      </c>
      <c r="B72" s="36"/>
      <c r="C72" s="36"/>
      <c r="D72" s="36"/>
      <c r="E72" s="36"/>
      <c r="F72" s="36"/>
      <c r="G72" s="36"/>
      <c r="H72" s="36"/>
      <c r="I72" s="36"/>
      <c r="J72" s="36"/>
      <c r="K72" s="36"/>
      <c r="L72" s="36"/>
      <c r="M72" s="36"/>
      <c r="N72" s="36"/>
      <c r="O72" s="36"/>
      <c r="P72" s="14">
        <f t="shared" si="11"/>
        <v>0</v>
      </c>
      <c r="R72" s="22">
        <f t="shared" si="12"/>
        <v>0</v>
      </c>
      <c r="S72" s="22">
        <f t="shared" si="9"/>
        <v>0</v>
      </c>
      <c r="T72" s="15" t="s">
        <v>29</v>
      </c>
    </row>
    <row r="73" spans="1:20" ht="17.100000000000001" customHeight="1" x14ac:dyDescent="0.2">
      <c r="A73" s="12" t="str">
        <f t="shared" si="10"/>
        <v>Sick earned 1984 - 1997</v>
      </c>
      <c r="B73" s="36"/>
      <c r="C73" s="36"/>
      <c r="D73" s="36"/>
      <c r="E73" s="36"/>
      <c r="F73" s="36"/>
      <c r="G73" s="36"/>
      <c r="H73" s="36"/>
      <c r="I73" s="36"/>
      <c r="J73" s="36"/>
      <c r="K73" s="36"/>
      <c r="L73" s="36"/>
      <c r="M73" s="36"/>
      <c r="N73" s="36"/>
      <c r="O73" s="36"/>
      <c r="P73" s="14">
        <f t="shared" si="11"/>
        <v>0</v>
      </c>
      <c r="R73" s="22">
        <f t="shared" si="12"/>
        <v>0</v>
      </c>
      <c r="S73" s="22">
        <f t="shared" si="9"/>
        <v>0</v>
      </c>
      <c r="T73" s="15" t="s">
        <v>30</v>
      </c>
    </row>
    <row r="74" spans="1:20" ht="17.100000000000001" customHeight="1" x14ac:dyDescent="0.2">
      <c r="A74" s="12" t="str">
        <f t="shared" si="10"/>
        <v>Sick earned before 1984</v>
      </c>
      <c r="B74" s="36"/>
      <c r="C74" s="36"/>
      <c r="D74" s="36"/>
      <c r="E74" s="36"/>
      <c r="F74" s="36"/>
      <c r="G74" s="36"/>
      <c r="H74" s="36"/>
      <c r="I74" s="36"/>
      <c r="J74" s="36"/>
      <c r="K74" s="36"/>
      <c r="L74" s="36"/>
      <c r="M74" s="36"/>
      <c r="N74" s="36"/>
      <c r="O74" s="36"/>
      <c r="P74" s="14">
        <f t="shared" si="11"/>
        <v>0</v>
      </c>
      <c r="R74" s="22">
        <f t="shared" si="12"/>
        <v>0</v>
      </c>
      <c r="S74" s="22">
        <f t="shared" si="9"/>
        <v>0</v>
      </c>
      <c r="T74" s="15" t="s">
        <v>31</v>
      </c>
    </row>
    <row r="75" spans="1:20" ht="17.100000000000001" customHeight="1" x14ac:dyDescent="0.2">
      <c r="A75" s="12" t="str">
        <f t="shared" si="10"/>
        <v>Extended sick</v>
      </c>
      <c r="B75" s="36"/>
      <c r="C75" s="36"/>
      <c r="D75" s="36"/>
      <c r="E75" s="36"/>
      <c r="F75" s="36"/>
      <c r="G75" s="36"/>
      <c r="H75" s="36"/>
      <c r="I75" s="36"/>
      <c r="J75" s="36"/>
      <c r="K75" s="36"/>
      <c r="L75" s="36"/>
      <c r="M75" s="36"/>
      <c r="N75" s="36"/>
      <c r="O75" s="36"/>
      <c r="P75" s="14">
        <f t="shared" si="11"/>
        <v>0</v>
      </c>
      <c r="R75" s="22">
        <f t="shared" si="12"/>
        <v>0</v>
      </c>
      <c r="S75" s="22">
        <f t="shared" si="9"/>
        <v>0</v>
      </c>
      <c r="T75" s="15" t="s">
        <v>42</v>
      </c>
    </row>
    <row r="76" spans="1:20" ht="17.100000000000001" customHeight="1" x14ac:dyDescent="0.2">
      <c r="A76" s="12" t="str">
        <f t="shared" si="10"/>
        <v>Comp time used</v>
      </c>
      <c r="B76" s="36"/>
      <c r="C76" s="36"/>
      <c r="D76" s="36"/>
      <c r="E76" s="36"/>
      <c r="F76" s="36"/>
      <c r="G76" s="36"/>
      <c r="H76" s="36"/>
      <c r="I76" s="36"/>
      <c r="J76" s="36"/>
      <c r="K76" s="36"/>
      <c r="L76" s="36"/>
      <c r="M76" s="36"/>
      <c r="N76" s="36"/>
      <c r="O76" s="36"/>
      <c r="P76" s="14">
        <f t="shared" si="11"/>
        <v>0</v>
      </c>
      <c r="R76" s="22">
        <f t="shared" si="12"/>
        <v>0</v>
      </c>
      <c r="S76" s="22">
        <f t="shared" si="9"/>
        <v>0</v>
      </c>
      <c r="T76" s="15" t="s">
        <v>32</v>
      </c>
    </row>
    <row r="77" spans="1:20" ht="17.100000000000001" customHeight="1" x14ac:dyDescent="0.2">
      <c r="A77" s="12" t="str">
        <f t="shared" si="10"/>
        <v>Holiday/AdminClosure</v>
      </c>
      <c r="B77" s="36"/>
      <c r="C77" s="36"/>
      <c r="D77" s="36"/>
      <c r="E77" s="36"/>
      <c r="F77" s="36"/>
      <c r="G77" s="36"/>
      <c r="H77" s="36"/>
      <c r="I77" s="36"/>
      <c r="J77" s="36"/>
      <c r="K77" s="36"/>
      <c r="L77" s="36"/>
      <c r="M77" s="36"/>
      <c r="N77" s="36"/>
      <c r="O77" s="36"/>
      <c r="P77" s="14">
        <f t="shared" si="11"/>
        <v>0</v>
      </c>
      <c r="R77" s="22">
        <f t="shared" si="12"/>
        <v>0</v>
      </c>
      <c r="S77" s="22">
        <f t="shared" si="9"/>
        <v>0</v>
      </c>
      <c r="T77" s="13"/>
    </row>
    <row r="78" spans="1:20" ht="17.100000000000001" customHeight="1" x14ac:dyDescent="0.2">
      <c r="A78" s="12" t="str">
        <f t="shared" si="10"/>
        <v>Inclement Weather</v>
      </c>
      <c r="B78" s="36"/>
      <c r="C78" s="36"/>
      <c r="D78" s="36"/>
      <c r="E78" s="36"/>
      <c r="F78" s="36"/>
      <c r="G78" s="36"/>
      <c r="H78" s="36"/>
      <c r="I78" s="36"/>
      <c r="J78" s="36"/>
      <c r="K78" s="36"/>
      <c r="L78" s="36"/>
      <c r="M78" s="36"/>
      <c r="N78" s="36"/>
      <c r="O78" s="36"/>
      <c r="P78" s="14">
        <f t="shared" si="11"/>
        <v>0</v>
      </c>
      <c r="R78" s="22">
        <f t="shared" si="12"/>
        <v>0</v>
      </c>
      <c r="S78" s="22">
        <f t="shared" si="9"/>
        <v>0</v>
      </c>
      <c r="T78" s="13"/>
    </row>
    <row r="79" spans="1:20" ht="17.100000000000001" customHeight="1" x14ac:dyDescent="0.2">
      <c r="A79" s="12" t="str">
        <f t="shared" si="10"/>
        <v>Overtime worked</v>
      </c>
      <c r="B79" s="36"/>
      <c r="C79" s="36"/>
      <c r="D79" s="36"/>
      <c r="E79" s="36"/>
      <c r="F79" s="36"/>
      <c r="G79" s="36"/>
      <c r="H79" s="36"/>
      <c r="I79" s="36"/>
      <c r="J79" s="36"/>
      <c r="K79" s="36"/>
      <c r="L79" s="36"/>
      <c r="M79" s="36"/>
      <c r="N79" s="36"/>
      <c r="O79" s="36"/>
      <c r="P79" s="14">
        <f t="shared" si="11"/>
        <v>0</v>
      </c>
      <c r="R79" s="22">
        <f t="shared" si="12"/>
        <v>0</v>
      </c>
      <c r="S79" s="22">
        <f t="shared" si="9"/>
        <v>0</v>
      </c>
      <c r="T79" s="13"/>
    </row>
    <row r="80" spans="1:20" ht="17.100000000000001" customHeight="1" x14ac:dyDescent="0.2">
      <c r="A80" s="12" t="str">
        <f t="shared" si="10"/>
        <v>*Other absence with pay</v>
      </c>
      <c r="B80" s="36"/>
      <c r="C80" s="36"/>
      <c r="D80" s="36"/>
      <c r="E80" s="36"/>
      <c r="F80" s="36"/>
      <c r="G80" s="36"/>
      <c r="H80" s="36"/>
      <c r="I80" s="36"/>
      <c r="J80" s="36"/>
      <c r="K80" s="36"/>
      <c r="L80" s="36"/>
      <c r="M80" s="36"/>
      <c r="N80" s="36"/>
      <c r="O80" s="36"/>
      <c r="P80" s="14">
        <f t="shared" si="11"/>
        <v>0</v>
      </c>
      <c r="R80" s="22">
        <f t="shared" si="12"/>
        <v>0</v>
      </c>
      <c r="S80" s="22">
        <f t="shared" si="9"/>
        <v>0</v>
      </c>
      <c r="T80" s="15" t="s">
        <v>13</v>
      </c>
    </row>
    <row r="81" spans="1:22" ht="17.100000000000001" customHeight="1" x14ac:dyDescent="0.2">
      <c r="A81" s="12" t="str">
        <f t="shared" si="10"/>
        <v>Absence without pay</v>
      </c>
      <c r="B81" s="36"/>
      <c r="C81" s="36"/>
      <c r="D81" s="36"/>
      <c r="E81" s="36"/>
      <c r="F81" s="36"/>
      <c r="G81" s="36"/>
      <c r="H81" s="36"/>
      <c r="I81" s="36"/>
      <c r="J81" s="36"/>
      <c r="K81" s="36"/>
      <c r="L81" s="36"/>
      <c r="M81" s="36"/>
      <c r="N81" s="36"/>
      <c r="O81" s="36"/>
      <c r="P81" s="14">
        <f t="shared" si="11"/>
        <v>0</v>
      </c>
      <c r="R81" s="22">
        <f t="shared" si="12"/>
        <v>0</v>
      </c>
      <c r="S81" s="22">
        <f t="shared" si="9"/>
        <v>0</v>
      </c>
      <c r="T81" s="13"/>
    </row>
    <row r="82" spans="1:22" ht="17.100000000000001" customHeight="1" x14ac:dyDescent="0.2">
      <c r="A82" s="10" t="s">
        <v>1</v>
      </c>
      <c r="B82" s="14">
        <f t="shared" ref="B82:O82" si="13">SUM(B70:B81)</f>
        <v>0</v>
      </c>
      <c r="C82" s="14">
        <f t="shared" si="13"/>
        <v>0</v>
      </c>
      <c r="D82" s="14">
        <f t="shared" si="13"/>
        <v>0</v>
      </c>
      <c r="E82" s="14">
        <f t="shared" si="13"/>
        <v>0</v>
      </c>
      <c r="F82" s="14">
        <f t="shared" si="13"/>
        <v>0</v>
      </c>
      <c r="G82" s="14">
        <f t="shared" si="13"/>
        <v>0</v>
      </c>
      <c r="H82" s="14">
        <f t="shared" si="13"/>
        <v>0</v>
      </c>
      <c r="I82" s="14">
        <f t="shared" si="13"/>
        <v>0</v>
      </c>
      <c r="J82" s="14">
        <f t="shared" si="13"/>
        <v>0</v>
      </c>
      <c r="K82" s="14">
        <f t="shared" si="13"/>
        <v>0</v>
      </c>
      <c r="L82" s="14">
        <f t="shared" si="13"/>
        <v>0</v>
      </c>
      <c r="M82" s="14">
        <f t="shared" si="13"/>
        <v>0</v>
      </c>
      <c r="N82" s="14">
        <f t="shared" si="13"/>
        <v>0</v>
      </c>
      <c r="O82" s="14">
        <f t="shared" si="13"/>
        <v>0</v>
      </c>
      <c r="P82" s="14">
        <f>SUM(P70:P81)</f>
        <v>0</v>
      </c>
      <c r="R82" s="22">
        <f t="shared" si="12"/>
        <v>0</v>
      </c>
      <c r="S82" s="22">
        <f t="shared" si="9"/>
        <v>0</v>
      </c>
      <c r="T82" s="13"/>
    </row>
    <row r="83" spans="1:22" ht="17.100000000000001" customHeight="1" x14ac:dyDescent="0.2">
      <c r="L83" s="1" t="s">
        <v>21</v>
      </c>
      <c r="P83" s="19">
        <f>SUM(B82:O82)</f>
        <v>0</v>
      </c>
      <c r="Q83" t="s">
        <v>46</v>
      </c>
    </row>
    <row r="84" spans="1:22" ht="17.100000000000001" customHeight="1" x14ac:dyDescent="0.2">
      <c r="A84" s="23" t="s">
        <v>8</v>
      </c>
      <c r="B84" s="24"/>
      <c r="C84" s="25"/>
      <c r="D84" s="56"/>
      <c r="E84" s="56"/>
      <c r="F84" s="56"/>
      <c r="G84" s="56"/>
      <c r="H84" s="56"/>
      <c r="I84" s="56"/>
      <c r="J84" s="56"/>
      <c r="K84" s="57"/>
    </row>
    <row r="85" spans="1:22" ht="17.100000000000001" customHeight="1" x14ac:dyDescent="0.2">
      <c r="A85" s="58"/>
      <c r="B85" s="59"/>
      <c r="C85" s="59"/>
      <c r="D85" s="59"/>
      <c r="E85" s="59"/>
      <c r="F85" s="59"/>
      <c r="G85" s="59"/>
      <c r="H85" s="59"/>
      <c r="I85" s="59"/>
      <c r="J85" s="59"/>
      <c r="K85" s="60"/>
    </row>
    <row r="86" spans="1:22" ht="17.100000000000001" customHeight="1" x14ac:dyDescent="0.2">
      <c r="A86" s="58"/>
      <c r="B86" s="59"/>
      <c r="C86" s="59"/>
      <c r="D86" s="59"/>
      <c r="E86" s="59"/>
      <c r="F86" s="59"/>
      <c r="G86" s="59"/>
      <c r="H86" s="59"/>
      <c r="I86" s="59"/>
      <c r="J86" s="59"/>
      <c r="K86" s="60"/>
      <c r="L86" s="18"/>
      <c r="M86" s="18"/>
      <c r="N86" s="18"/>
      <c r="O86" s="18"/>
      <c r="P86" s="18"/>
      <c r="Q86" s="18"/>
      <c r="R86" s="45"/>
    </row>
    <row r="87" spans="1:22" ht="17.100000000000001" customHeight="1" x14ac:dyDescent="0.2">
      <c r="A87" s="26" t="s">
        <v>7</v>
      </c>
      <c r="B87" s="61"/>
      <c r="C87" s="61"/>
      <c r="D87" s="61"/>
      <c r="E87" s="61"/>
      <c r="F87" s="61"/>
      <c r="G87" s="61"/>
      <c r="H87" s="61"/>
      <c r="I87" s="61"/>
      <c r="J87" s="61"/>
      <c r="K87" s="62"/>
      <c r="N87" s="17" t="s">
        <v>9</v>
      </c>
      <c r="Q87" s="17" t="s">
        <v>16</v>
      </c>
    </row>
    <row r="88" spans="1:22" ht="17.100000000000001" customHeight="1" x14ac:dyDescent="0.2">
      <c r="A88" s="65"/>
      <c r="B88" s="61"/>
      <c r="C88" s="61"/>
      <c r="D88" s="61"/>
      <c r="E88" s="61"/>
      <c r="F88" s="61"/>
      <c r="G88" s="61"/>
      <c r="H88" s="61"/>
      <c r="I88" s="61"/>
      <c r="J88" s="61"/>
      <c r="K88" s="62"/>
    </row>
    <row r="89" spans="1:22" ht="17.100000000000001" customHeight="1" x14ac:dyDescent="0.2">
      <c r="A89" s="66"/>
      <c r="B89" s="63"/>
      <c r="C89" s="63"/>
      <c r="D89" s="63"/>
      <c r="E89" s="63"/>
      <c r="F89" s="63"/>
      <c r="G89" s="63"/>
      <c r="H89" s="63"/>
      <c r="I89" s="63"/>
      <c r="J89" s="63"/>
      <c r="K89" s="64"/>
      <c r="L89" s="18"/>
      <c r="M89" s="18"/>
      <c r="N89" s="27"/>
      <c r="O89" s="18"/>
      <c r="P89" s="18"/>
      <c r="Q89" s="18"/>
      <c r="R89" s="45"/>
    </row>
    <row r="90" spans="1:22" ht="20.100000000000001" customHeight="1" x14ac:dyDescent="0.2">
      <c r="A90" s="1" t="s">
        <v>76</v>
      </c>
      <c r="B90" s="28"/>
      <c r="C90" s="28"/>
      <c r="D90" s="28"/>
      <c r="E90" s="28"/>
      <c r="F90" s="28"/>
      <c r="G90" s="28"/>
      <c r="H90" s="28"/>
      <c r="I90" s="28"/>
      <c r="J90" s="28"/>
      <c r="K90" s="28"/>
      <c r="L90" s="28"/>
      <c r="M90" s="28"/>
      <c r="N90" s="17" t="s">
        <v>10</v>
      </c>
      <c r="O90" s="1"/>
      <c r="P90" s="1"/>
      <c r="Q90" s="1"/>
      <c r="R90" s="46" t="s">
        <v>16</v>
      </c>
      <c r="S90" s="28"/>
    </row>
    <row r="91" spans="1:22" ht="20.100000000000001" customHeight="1" x14ac:dyDescent="0.25">
      <c r="A91" s="29" t="s">
        <v>25</v>
      </c>
      <c r="B91" s="30"/>
      <c r="C91" s="28"/>
      <c r="D91" s="28"/>
      <c r="E91" s="28"/>
      <c r="F91" s="28"/>
      <c r="G91" s="28"/>
      <c r="H91" s="28"/>
      <c r="I91" s="28"/>
      <c r="J91" s="28"/>
      <c r="K91" s="28"/>
      <c r="L91" s="28"/>
      <c r="M91" s="28"/>
      <c r="N91" s="1"/>
      <c r="O91" s="1"/>
      <c r="P91" s="1"/>
      <c r="Q91" s="1"/>
      <c r="R91" s="39"/>
      <c r="S91" s="28"/>
    </row>
    <row r="92" spans="1:22" s="28" customFormat="1" ht="20.100000000000001" customHeight="1" x14ac:dyDescent="0.25">
      <c r="A92" s="31" t="s">
        <v>23</v>
      </c>
      <c r="R92" s="47"/>
      <c r="U92" s="32"/>
      <c r="V92" s="32"/>
    </row>
    <row r="93" spans="1:22" s="28" customFormat="1" ht="20.100000000000001" customHeight="1" x14ac:dyDescent="0.25">
      <c r="A93" s="31" t="s">
        <v>24</v>
      </c>
      <c r="R93" s="47"/>
      <c r="U93" s="32"/>
      <c r="V93" s="32"/>
    </row>
    <row r="94" spans="1:22" s="28" customFormat="1" ht="20.100000000000001" customHeight="1" x14ac:dyDescent="0.25">
      <c r="A94" s="31" t="s">
        <v>27</v>
      </c>
      <c r="R94" s="47"/>
      <c r="U94" s="32"/>
      <c r="V94" s="32"/>
    </row>
    <row r="95" spans="1:22" s="28" customFormat="1" ht="20.100000000000001" customHeight="1" x14ac:dyDescent="0.25">
      <c r="A95" s="31" t="s">
        <v>26</v>
      </c>
      <c r="R95" s="47"/>
      <c r="U95" s="32"/>
      <c r="V95" s="32"/>
    </row>
    <row r="96" spans="1:22" s="28" customFormat="1" ht="20.100000000000001" customHeight="1" x14ac:dyDescent="0.25">
      <c r="A96" s="31" t="s">
        <v>75</v>
      </c>
      <c r="I96" s="31"/>
      <c r="R96" s="47"/>
      <c r="U96" s="32"/>
      <c r="V96" s="32"/>
    </row>
    <row r="97" spans="1:22" ht="20.100000000000001" customHeight="1" x14ac:dyDescent="0.25">
      <c r="A97" s="31" t="s">
        <v>13</v>
      </c>
    </row>
    <row r="99" spans="1:22" s="3" customFormat="1" ht="24.75" customHeight="1" x14ac:dyDescent="0.35">
      <c r="A99" s="3" t="s">
        <v>5</v>
      </c>
      <c r="G99" s="3" t="s">
        <v>73</v>
      </c>
      <c r="R99" s="38"/>
      <c r="S99" s="5"/>
      <c r="U99" s="6"/>
      <c r="V99" s="6"/>
    </row>
    <row r="100" spans="1:22" ht="17.100000000000001" customHeight="1" x14ac:dyDescent="0.35">
      <c r="A100" s="3"/>
      <c r="B100" s="3"/>
      <c r="C100" s="3"/>
      <c r="D100" s="3" t="s">
        <v>13</v>
      </c>
      <c r="E100" s="3"/>
      <c r="F100" s="3"/>
      <c r="G100" s="3"/>
      <c r="H100" s="3"/>
      <c r="I100" s="3"/>
      <c r="J100" s="3"/>
      <c r="K100" s="3"/>
      <c r="L100" s="3"/>
      <c r="M100" s="3"/>
      <c r="N100" s="3"/>
      <c r="O100" s="3"/>
      <c r="P100" s="3"/>
      <c r="Q100" s="4"/>
      <c r="R100" s="38"/>
    </row>
    <row r="101" spans="1:22" ht="17.100000000000001" customHeight="1" x14ac:dyDescent="0.35">
      <c r="A101" s="5"/>
      <c r="B101" s="5" t="s">
        <v>43</v>
      </c>
      <c r="C101" s="5"/>
      <c r="D101" s="7">
        <f>E68+1</f>
        <v>45894</v>
      </c>
      <c r="E101" s="7">
        <f>D101+13</f>
        <v>45907</v>
      </c>
      <c r="F101" s="5"/>
      <c r="G101" s="5"/>
      <c r="H101" s="5"/>
      <c r="I101" s="5"/>
      <c r="J101" s="5"/>
      <c r="K101" s="5"/>
      <c r="L101" s="5"/>
      <c r="M101" s="5"/>
      <c r="N101" s="5"/>
      <c r="O101" s="5"/>
      <c r="P101" s="3"/>
      <c r="Q101" s="4"/>
      <c r="R101" s="38"/>
    </row>
    <row r="102" spans="1:22" ht="17.100000000000001" customHeight="1" x14ac:dyDescent="0.25">
      <c r="B102" s="9">
        <f>DAY(D101)</f>
        <v>25</v>
      </c>
      <c r="C102" s="9">
        <f>DAY(D101+1)</f>
        <v>26</v>
      </c>
      <c r="D102" s="9">
        <f>DAY(D101+2)</f>
        <v>27</v>
      </c>
      <c r="E102" s="9">
        <f>DAY(D101+3)</f>
        <v>28</v>
      </c>
      <c r="F102" s="9">
        <f>DAY(D101+4)</f>
        <v>29</v>
      </c>
      <c r="G102" s="9">
        <f>DAY(D101+5)</f>
        <v>30</v>
      </c>
      <c r="H102" s="9">
        <f>DAY(D101+6)</f>
        <v>31</v>
      </c>
      <c r="I102" s="9">
        <f>DAY(D101+7)</f>
        <v>1</v>
      </c>
      <c r="J102" s="9">
        <f>DAY(D101+8)</f>
        <v>2</v>
      </c>
      <c r="K102" s="9">
        <f>DAY(D101+9)</f>
        <v>3</v>
      </c>
      <c r="L102" s="9">
        <f>DAY(D101+10)</f>
        <v>4</v>
      </c>
      <c r="M102" s="9">
        <f>DAY(D101+11)</f>
        <v>5</v>
      </c>
      <c r="N102" s="9">
        <f>DAY(D101+12)</f>
        <v>6</v>
      </c>
      <c r="O102" s="9">
        <f>DAY(D101+13)</f>
        <v>7</v>
      </c>
      <c r="P102" s="9" t="s">
        <v>45</v>
      </c>
      <c r="Q102" s="5" t="s">
        <v>35</v>
      </c>
      <c r="R102" s="38"/>
      <c r="S102" s="5" t="str">
        <f>+B101</f>
        <v>BW 19</v>
      </c>
      <c r="T102" s="5" t="str">
        <f>+B117</f>
        <v>BW 20</v>
      </c>
    </row>
    <row r="103" spans="1:22" ht="17.100000000000001" customHeight="1" x14ac:dyDescent="0.2">
      <c r="A103" s="12" t="s">
        <v>18</v>
      </c>
      <c r="B103" s="36"/>
      <c r="C103" s="36"/>
      <c r="D103" s="36"/>
      <c r="E103" s="36"/>
      <c r="F103" s="36"/>
      <c r="G103" s="36"/>
      <c r="H103" s="36"/>
      <c r="I103" s="36"/>
      <c r="J103" s="36"/>
      <c r="K103" s="36"/>
      <c r="L103" s="36"/>
      <c r="M103" s="36"/>
      <c r="N103" s="36"/>
      <c r="O103" s="36"/>
      <c r="P103" s="14">
        <f>SUM(B103:O103)</f>
        <v>0</v>
      </c>
      <c r="Q103" s="10"/>
      <c r="R103" s="39"/>
      <c r="S103" s="10"/>
    </row>
    <row r="104" spans="1:22" ht="17.100000000000001" customHeight="1" x14ac:dyDescent="0.2">
      <c r="A104" s="12" t="s">
        <v>0</v>
      </c>
      <c r="B104" s="36"/>
      <c r="C104" s="36"/>
      <c r="D104" s="36"/>
      <c r="E104" s="36"/>
      <c r="F104" s="36"/>
      <c r="G104" s="36"/>
      <c r="H104" s="36"/>
      <c r="I104" s="36"/>
      <c r="J104" s="36"/>
      <c r="K104" s="36"/>
      <c r="L104" s="36"/>
      <c r="M104" s="36"/>
      <c r="N104" s="36"/>
      <c r="O104" s="36"/>
      <c r="P104" s="14">
        <f t="shared" ref="P104:P115" si="14">SUM(B104:O104)</f>
        <v>0</v>
      </c>
    </row>
    <row r="105" spans="1:22" ht="17.100000000000001" customHeight="1" x14ac:dyDescent="0.25">
      <c r="A105" s="12" t="s">
        <v>41</v>
      </c>
      <c r="B105" s="36"/>
      <c r="C105" s="36"/>
      <c r="D105" s="36"/>
      <c r="E105" s="36"/>
      <c r="F105" s="36"/>
      <c r="G105" s="36"/>
      <c r="H105" s="36"/>
      <c r="I105" s="36"/>
      <c r="J105" s="36"/>
      <c r="K105" s="36"/>
      <c r="L105" s="36"/>
      <c r="M105" s="36"/>
      <c r="N105" s="36"/>
      <c r="O105" s="36"/>
      <c r="P105" s="14">
        <f t="shared" si="14"/>
        <v>0</v>
      </c>
      <c r="Q105" s="16"/>
      <c r="R105" s="48">
        <f>$R$7</f>
        <v>0</v>
      </c>
      <c r="S105" s="16"/>
      <c r="T105" s="18"/>
    </row>
    <row r="106" spans="1:22" ht="17.100000000000001" customHeight="1" x14ac:dyDescent="0.2">
      <c r="A106" s="12" t="s">
        <v>15</v>
      </c>
      <c r="B106" s="36"/>
      <c r="C106" s="36"/>
      <c r="D106" s="36"/>
      <c r="E106" s="36"/>
      <c r="F106" s="36"/>
      <c r="G106" s="36"/>
      <c r="H106" s="36"/>
      <c r="I106" s="36"/>
      <c r="J106" s="36"/>
      <c r="K106" s="36"/>
      <c r="L106" s="36"/>
      <c r="M106" s="36"/>
      <c r="N106" s="36"/>
      <c r="O106" s="36"/>
      <c r="P106" s="14">
        <f t="shared" si="14"/>
        <v>0</v>
      </c>
      <c r="R106" s="41" t="s">
        <v>22</v>
      </c>
    </row>
    <row r="107" spans="1:22" ht="17.100000000000001" customHeight="1" x14ac:dyDescent="0.2">
      <c r="A107" s="12" t="s">
        <v>14</v>
      </c>
      <c r="B107" s="36"/>
      <c r="C107" s="36"/>
      <c r="D107" s="36"/>
      <c r="E107" s="36"/>
      <c r="F107" s="36"/>
      <c r="G107" s="36"/>
      <c r="H107" s="36"/>
      <c r="I107" s="36"/>
      <c r="J107" s="36"/>
      <c r="K107" s="36"/>
      <c r="L107" s="36"/>
      <c r="M107" s="36"/>
      <c r="N107" s="36"/>
      <c r="O107" s="36"/>
      <c r="P107" s="14">
        <f t="shared" si="14"/>
        <v>0</v>
      </c>
      <c r="R107" s="42"/>
    </row>
    <row r="108" spans="1:22" ht="17.100000000000001" customHeight="1" x14ac:dyDescent="0.2">
      <c r="A108" s="12" t="s">
        <v>37</v>
      </c>
      <c r="B108" s="36"/>
      <c r="C108" s="36"/>
      <c r="D108" s="36"/>
      <c r="E108" s="36"/>
      <c r="F108" s="36"/>
      <c r="G108" s="36"/>
      <c r="H108" s="36"/>
      <c r="I108" s="36"/>
      <c r="J108" s="36"/>
      <c r="K108" s="36"/>
      <c r="L108" s="36"/>
      <c r="M108" s="36"/>
      <c r="N108" s="36"/>
      <c r="O108" s="36"/>
      <c r="P108" s="14">
        <f t="shared" si="14"/>
        <v>0</v>
      </c>
      <c r="R108" s="42"/>
    </row>
    <row r="109" spans="1:22" ht="17.100000000000001" customHeight="1" x14ac:dyDescent="0.2">
      <c r="A109" s="12" t="s">
        <v>11</v>
      </c>
      <c r="B109" s="36"/>
      <c r="C109" s="36"/>
      <c r="D109" s="36"/>
      <c r="E109" s="36"/>
      <c r="F109" s="36"/>
      <c r="G109" s="36"/>
      <c r="H109" s="36"/>
      <c r="I109" s="36"/>
      <c r="J109" s="36"/>
      <c r="K109" s="36"/>
      <c r="L109" s="36"/>
      <c r="M109" s="36"/>
      <c r="N109" s="36"/>
      <c r="O109" s="36"/>
      <c r="P109" s="14">
        <f t="shared" si="14"/>
        <v>0</v>
      </c>
      <c r="Q109" s="18"/>
      <c r="R109" s="49">
        <f>$R$11</f>
        <v>0</v>
      </c>
      <c r="S109" s="18"/>
      <c r="T109" s="18"/>
    </row>
    <row r="110" spans="1:22" ht="17.100000000000001" customHeight="1" x14ac:dyDescent="0.2">
      <c r="A110" s="12" t="s">
        <v>17</v>
      </c>
      <c r="B110" s="36"/>
      <c r="C110" s="36"/>
      <c r="D110" s="36"/>
      <c r="E110" s="36"/>
      <c r="F110" s="36"/>
      <c r="G110" s="36"/>
      <c r="H110" s="36"/>
      <c r="I110" s="36"/>
      <c r="J110" s="36"/>
      <c r="K110" s="36"/>
      <c r="L110" s="36"/>
      <c r="M110" s="36"/>
      <c r="N110" s="36"/>
      <c r="O110" s="36"/>
      <c r="P110" s="14">
        <f t="shared" si="14"/>
        <v>0</v>
      </c>
      <c r="R110" s="41" t="s">
        <v>4</v>
      </c>
    </row>
    <row r="111" spans="1:22" ht="17.100000000000001" customHeight="1" x14ac:dyDescent="0.2">
      <c r="A111" s="12" t="s">
        <v>6</v>
      </c>
      <c r="B111" s="36"/>
      <c r="C111" s="36"/>
      <c r="D111" s="36"/>
      <c r="E111" s="36"/>
      <c r="F111" s="36"/>
      <c r="G111" s="36"/>
      <c r="H111" s="36"/>
      <c r="I111" s="36"/>
      <c r="J111" s="36"/>
      <c r="K111" s="36"/>
      <c r="L111" s="36"/>
      <c r="M111" s="36"/>
      <c r="N111" s="36"/>
      <c r="O111" s="36"/>
      <c r="P111" s="14">
        <f t="shared" si="14"/>
        <v>0</v>
      </c>
      <c r="R111" s="42"/>
    </row>
    <row r="112" spans="1:22" ht="17.100000000000001" customHeight="1" x14ac:dyDescent="0.2">
      <c r="A112" s="12" t="s">
        <v>20</v>
      </c>
      <c r="B112" s="36"/>
      <c r="C112" s="36"/>
      <c r="D112" s="36"/>
      <c r="E112" s="36"/>
      <c r="F112" s="36"/>
      <c r="G112" s="36"/>
      <c r="H112" s="36"/>
      <c r="I112" s="36"/>
      <c r="J112" s="36"/>
      <c r="K112" s="36"/>
      <c r="L112" s="36"/>
      <c r="M112" s="36"/>
      <c r="N112" s="36"/>
      <c r="O112" s="36"/>
      <c r="P112" s="14">
        <f t="shared" si="14"/>
        <v>0</v>
      </c>
      <c r="R112" s="42"/>
    </row>
    <row r="113" spans="1:20" ht="17.100000000000001" customHeight="1" x14ac:dyDescent="0.2">
      <c r="A113" s="12" t="s">
        <v>40</v>
      </c>
      <c r="B113" s="36"/>
      <c r="C113" s="36"/>
      <c r="D113" s="36"/>
      <c r="E113" s="36"/>
      <c r="F113" s="36"/>
      <c r="G113" s="36"/>
      <c r="H113" s="36"/>
      <c r="I113" s="36"/>
      <c r="J113" s="36"/>
      <c r="K113" s="36"/>
      <c r="L113" s="36"/>
      <c r="M113" s="36"/>
      <c r="N113" s="36"/>
      <c r="O113" s="36"/>
      <c r="P113" s="14">
        <f t="shared" si="14"/>
        <v>0</v>
      </c>
      <c r="R113" s="42"/>
    </row>
    <row r="114" spans="1:20" ht="17.100000000000001" customHeight="1" x14ac:dyDescent="0.2">
      <c r="A114" s="12" t="s">
        <v>12</v>
      </c>
      <c r="B114" s="36"/>
      <c r="C114" s="36"/>
      <c r="D114" s="36"/>
      <c r="E114" s="36"/>
      <c r="F114" s="36"/>
      <c r="G114" s="36"/>
      <c r="H114" s="36"/>
      <c r="I114" s="36"/>
      <c r="J114" s="36"/>
      <c r="K114" s="36"/>
      <c r="L114" s="36"/>
      <c r="M114" s="36"/>
      <c r="N114" s="36"/>
      <c r="O114" s="36"/>
      <c r="P114" s="14">
        <f t="shared" si="14"/>
        <v>0</v>
      </c>
      <c r="Q114" s="18"/>
      <c r="R114" s="49">
        <f>$R$16</f>
        <v>0</v>
      </c>
      <c r="S114" s="18"/>
      <c r="T114" s="18"/>
    </row>
    <row r="115" spans="1:20" ht="17.100000000000001" customHeight="1" x14ac:dyDescent="0.2">
      <c r="A115" s="10" t="s">
        <v>1</v>
      </c>
      <c r="B115" s="14">
        <f>SUM(B103:B114)</f>
        <v>0</v>
      </c>
      <c r="C115" s="14">
        <f t="shared" ref="C115:O115" si="15">SUM(C103:C114)</f>
        <v>0</v>
      </c>
      <c r="D115" s="14">
        <f t="shared" si="15"/>
        <v>0</v>
      </c>
      <c r="E115" s="14">
        <f t="shared" si="15"/>
        <v>0</v>
      </c>
      <c r="F115" s="14">
        <f t="shared" si="15"/>
        <v>0</v>
      </c>
      <c r="G115" s="14">
        <f t="shared" si="15"/>
        <v>0</v>
      </c>
      <c r="H115" s="14">
        <f t="shared" si="15"/>
        <v>0</v>
      </c>
      <c r="I115" s="14">
        <f t="shared" si="15"/>
        <v>0</v>
      </c>
      <c r="J115" s="14">
        <f t="shared" si="15"/>
        <v>0</v>
      </c>
      <c r="K115" s="14">
        <f t="shared" si="15"/>
        <v>0</v>
      </c>
      <c r="L115" s="14">
        <f t="shared" si="15"/>
        <v>0</v>
      </c>
      <c r="M115" s="14">
        <f t="shared" si="15"/>
        <v>0</v>
      </c>
      <c r="N115" s="14">
        <f t="shared" si="15"/>
        <v>0</v>
      </c>
      <c r="O115" s="14">
        <f t="shared" si="15"/>
        <v>0</v>
      </c>
      <c r="P115" s="14">
        <f t="shared" si="14"/>
        <v>0</v>
      </c>
      <c r="R115" s="41" t="s">
        <v>3</v>
      </c>
    </row>
    <row r="116" spans="1:20" ht="17.100000000000001" customHeight="1" x14ac:dyDescent="0.2">
      <c r="A116" s="10"/>
      <c r="B116" s="19"/>
      <c r="C116" s="19"/>
      <c r="D116" s="19"/>
      <c r="E116" s="19"/>
      <c r="F116" s="19"/>
      <c r="G116" s="19"/>
      <c r="H116" s="19"/>
      <c r="I116" s="19"/>
      <c r="J116" s="19"/>
      <c r="K116" s="19"/>
      <c r="L116" s="19"/>
      <c r="M116" s="19"/>
      <c r="N116" s="19"/>
      <c r="O116" s="19"/>
      <c r="P116" s="19">
        <f>SUM(B115:O115)</f>
        <v>0</v>
      </c>
      <c r="Q116" t="s">
        <v>46</v>
      </c>
      <c r="R116" s="43" t="s">
        <v>13</v>
      </c>
    </row>
    <row r="117" spans="1:20" ht="17.100000000000001" customHeight="1" x14ac:dyDescent="0.25">
      <c r="B117" s="5" t="s">
        <v>44</v>
      </c>
      <c r="D117" s="7">
        <f>E101+1</f>
        <v>45908</v>
      </c>
      <c r="E117" s="7">
        <f>+D117+13</f>
        <v>45921</v>
      </c>
      <c r="R117" s="44" t="s">
        <v>74</v>
      </c>
      <c r="S117" s="20" t="s">
        <v>19</v>
      </c>
      <c r="T117" s="20" t="s">
        <v>33</v>
      </c>
    </row>
    <row r="118" spans="1:20" ht="17.100000000000001" customHeight="1" x14ac:dyDescent="0.2">
      <c r="B118" s="21">
        <f>DAY(D117)</f>
        <v>8</v>
      </c>
      <c r="C118" s="21">
        <f>DAY(D117+1)</f>
        <v>9</v>
      </c>
      <c r="D118" s="21">
        <f>DAY(D117+2)</f>
        <v>10</v>
      </c>
      <c r="E118" s="21">
        <f>DAY(D117+3)</f>
        <v>11</v>
      </c>
      <c r="F118" s="21">
        <f>DAY(D117+4)</f>
        <v>12</v>
      </c>
      <c r="G118" s="21">
        <f>DAY(D117+5)</f>
        <v>13</v>
      </c>
      <c r="H118" s="21">
        <f>DAY(D117+6)</f>
        <v>14</v>
      </c>
      <c r="I118" s="21">
        <f>DAY(D117+7)</f>
        <v>15</v>
      </c>
      <c r="J118" s="21">
        <f>DAY(D117+8)</f>
        <v>16</v>
      </c>
      <c r="K118" s="21">
        <f>DAY(D117+9)</f>
        <v>17</v>
      </c>
      <c r="L118" s="21">
        <f>DAY(D117+10)</f>
        <v>18</v>
      </c>
      <c r="M118" s="21">
        <f>DAY(D117+11)</f>
        <v>19</v>
      </c>
      <c r="N118" s="21">
        <f>DAY(D117+12)</f>
        <v>20</v>
      </c>
      <c r="O118" s="21">
        <f>DAY(D117+13)</f>
        <v>21</v>
      </c>
      <c r="P118" s="21" t="s">
        <v>45</v>
      </c>
      <c r="R118" s="44" t="s">
        <v>2</v>
      </c>
      <c r="S118" s="20" t="s">
        <v>2</v>
      </c>
      <c r="T118" s="20" t="s">
        <v>87</v>
      </c>
    </row>
    <row r="119" spans="1:20" ht="17.100000000000001" customHeight="1" x14ac:dyDescent="0.2">
      <c r="A119" s="12" t="s">
        <v>18</v>
      </c>
      <c r="B119" s="36"/>
      <c r="C119" s="36"/>
      <c r="D119" s="36"/>
      <c r="E119" s="36"/>
      <c r="F119" s="36"/>
      <c r="G119" s="36"/>
      <c r="H119" s="36"/>
      <c r="I119" s="36"/>
      <c r="J119" s="36"/>
      <c r="K119" s="36"/>
      <c r="L119" s="36"/>
      <c r="M119" s="36"/>
      <c r="N119" s="36"/>
      <c r="O119" s="36"/>
      <c r="P119" s="14">
        <f>SUM(B119:O119)</f>
        <v>0</v>
      </c>
      <c r="R119" s="22">
        <f>+P103+P119</f>
        <v>0</v>
      </c>
      <c r="S119" s="22">
        <f t="shared" ref="S119:S131" si="16">+R119+S70</f>
        <v>0</v>
      </c>
      <c r="T119" s="13"/>
    </row>
    <row r="120" spans="1:20" ht="17.100000000000001" customHeight="1" x14ac:dyDescent="0.2">
      <c r="A120" s="12" t="str">
        <f t="shared" ref="A120:A130" si="17">+A104</f>
        <v>Vacation</v>
      </c>
      <c r="B120" s="36"/>
      <c r="C120" s="37" t="s">
        <v>13</v>
      </c>
      <c r="D120" s="36"/>
      <c r="E120" s="36"/>
      <c r="F120" s="36"/>
      <c r="G120" s="36"/>
      <c r="H120" s="36"/>
      <c r="I120" s="36"/>
      <c r="J120" s="36"/>
      <c r="K120" s="36"/>
      <c r="L120" s="36"/>
      <c r="M120" s="36"/>
      <c r="N120" s="36"/>
      <c r="O120" s="37" t="s">
        <v>13</v>
      </c>
      <c r="P120" s="14">
        <f t="shared" ref="P120:P130" si="18">SUM(B120:O120)</f>
        <v>0</v>
      </c>
      <c r="R120" s="22">
        <f t="shared" ref="R120:R131" si="19">+P104+P120</f>
        <v>0</v>
      </c>
      <c r="S120" s="22">
        <f t="shared" si="16"/>
        <v>0</v>
      </c>
      <c r="T120" s="15" t="s">
        <v>28</v>
      </c>
    </row>
    <row r="121" spans="1:20" ht="17.100000000000001" customHeight="1" x14ac:dyDescent="0.2">
      <c r="A121" s="12" t="str">
        <f t="shared" si="17"/>
        <v>Sick earned after 1997</v>
      </c>
      <c r="B121" s="36"/>
      <c r="C121" s="36"/>
      <c r="D121" s="36"/>
      <c r="E121" s="36"/>
      <c r="F121" s="36"/>
      <c r="G121" s="36"/>
      <c r="H121" s="36"/>
      <c r="I121" s="36"/>
      <c r="J121" s="36"/>
      <c r="K121" s="36"/>
      <c r="L121" s="36"/>
      <c r="M121" s="36"/>
      <c r="N121" s="36"/>
      <c r="O121" s="36"/>
      <c r="P121" s="14">
        <f t="shared" si="18"/>
        <v>0</v>
      </c>
      <c r="R121" s="22">
        <f t="shared" si="19"/>
        <v>0</v>
      </c>
      <c r="S121" s="22">
        <f t="shared" si="16"/>
        <v>0</v>
      </c>
      <c r="T121" s="15" t="s">
        <v>29</v>
      </c>
    </row>
    <row r="122" spans="1:20" ht="17.100000000000001" customHeight="1" x14ac:dyDescent="0.2">
      <c r="A122" s="12" t="str">
        <f t="shared" si="17"/>
        <v>Sick earned 1984 - 1997</v>
      </c>
      <c r="B122" s="36"/>
      <c r="C122" s="36"/>
      <c r="D122" s="36"/>
      <c r="E122" s="36"/>
      <c r="F122" s="36"/>
      <c r="G122" s="36"/>
      <c r="H122" s="36"/>
      <c r="I122" s="36"/>
      <c r="J122" s="36"/>
      <c r="K122" s="36"/>
      <c r="L122" s="36"/>
      <c r="M122" s="36"/>
      <c r="N122" s="36"/>
      <c r="O122" s="36"/>
      <c r="P122" s="14">
        <f t="shared" si="18"/>
        <v>0</v>
      </c>
      <c r="R122" s="22">
        <f t="shared" si="19"/>
        <v>0</v>
      </c>
      <c r="S122" s="22">
        <f t="shared" si="16"/>
        <v>0</v>
      </c>
      <c r="T122" s="15" t="s">
        <v>30</v>
      </c>
    </row>
    <row r="123" spans="1:20" ht="17.100000000000001" customHeight="1" x14ac:dyDescent="0.2">
      <c r="A123" s="12" t="str">
        <f t="shared" si="17"/>
        <v>Sick earned before 1984</v>
      </c>
      <c r="B123" s="36"/>
      <c r="C123" s="36"/>
      <c r="D123" s="36"/>
      <c r="E123" s="36"/>
      <c r="F123" s="36"/>
      <c r="G123" s="36"/>
      <c r="H123" s="36"/>
      <c r="I123" s="36"/>
      <c r="J123" s="36"/>
      <c r="K123" s="36"/>
      <c r="L123" s="36"/>
      <c r="M123" s="36"/>
      <c r="N123" s="36"/>
      <c r="O123" s="36"/>
      <c r="P123" s="14">
        <f t="shared" si="18"/>
        <v>0</v>
      </c>
      <c r="R123" s="22">
        <f t="shared" si="19"/>
        <v>0</v>
      </c>
      <c r="S123" s="22">
        <f t="shared" si="16"/>
        <v>0</v>
      </c>
      <c r="T123" s="15" t="s">
        <v>31</v>
      </c>
    </row>
    <row r="124" spans="1:20" ht="17.100000000000001" customHeight="1" x14ac:dyDescent="0.2">
      <c r="A124" s="12" t="str">
        <f t="shared" si="17"/>
        <v>Extended sick</v>
      </c>
      <c r="B124" s="36"/>
      <c r="C124" s="36"/>
      <c r="D124" s="36"/>
      <c r="E124" s="36"/>
      <c r="F124" s="36"/>
      <c r="G124" s="36"/>
      <c r="H124" s="36"/>
      <c r="I124" s="36"/>
      <c r="J124" s="36"/>
      <c r="K124" s="36"/>
      <c r="L124" s="36"/>
      <c r="M124" s="36"/>
      <c r="N124" s="36"/>
      <c r="O124" s="36"/>
      <c r="P124" s="14">
        <f t="shared" si="18"/>
        <v>0</v>
      </c>
      <c r="R124" s="22">
        <f t="shared" si="19"/>
        <v>0</v>
      </c>
      <c r="S124" s="22">
        <f t="shared" si="16"/>
        <v>0</v>
      </c>
      <c r="T124" s="15" t="s">
        <v>42</v>
      </c>
    </row>
    <row r="125" spans="1:20" ht="17.100000000000001" customHeight="1" x14ac:dyDescent="0.2">
      <c r="A125" s="12" t="str">
        <f t="shared" si="17"/>
        <v>Comp time used</v>
      </c>
      <c r="B125" s="36"/>
      <c r="C125" s="36"/>
      <c r="D125" s="36"/>
      <c r="E125" s="36"/>
      <c r="F125" s="36"/>
      <c r="G125" s="36"/>
      <c r="H125" s="36"/>
      <c r="I125" s="36"/>
      <c r="J125" s="36"/>
      <c r="K125" s="36"/>
      <c r="L125" s="36"/>
      <c r="M125" s="36"/>
      <c r="N125" s="36"/>
      <c r="O125" s="36"/>
      <c r="P125" s="14">
        <f t="shared" si="18"/>
        <v>0</v>
      </c>
      <c r="R125" s="22">
        <f t="shared" si="19"/>
        <v>0</v>
      </c>
      <c r="S125" s="22">
        <f t="shared" si="16"/>
        <v>0</v>
      </c>
      <c r="T125" s="15" t="s">
        <v>32</v>
      </c>
    </row>
    <row r="126" spans="1:20" ht="17.100000000000001" customHeight="1" x14ac:dyDescent="0.2">
      <c r="A126" s="12" t="str">
        <f t="shared" si="17"/>
        <v>Holiday/AdminClosure</v>
      </c>
      <c r="B126" s="36"/>
      <c r="C126" s="36"/>
      <c r="D126" s="36"/>
      <c r="E126" s="36"/>
      <c r="F126" s="36"/>
      <c r="G126" s="36"/>
      <c r="H126" s="36"/>
      <c r="I126" s="36"/>
      <c r="J126" s="36"/>
      <c r="K126" s="36"/>
      <c r="L126" s="36"/>
      <c r="M126" s="36"/>
      <c r="N126" s="36"/>
      <c r="O126" s="36"/>
      <c r="P126" s="14">
        <f t="shared" si="18"/>
        <v>0</v>
      </c>
      <c r="R126" s="22">
        <f t="shared" si="19"/>
        <v>0</v>
      </c>
      <c r="S126" s="22">
        <f t="shared" si="16"/>
        <v>0</v>
      </c>
      <c r="T126" s="13"/>
    </row>
    <row r="127" spans="1:20" ht="17.100000000000001" customHeight="1" x14ac:dyDescent="0.2">
      <c r="A127" s="12" t="str">
        <f t="shared" si="17"/>
        <v>Inclement Weather</v>
      </c>
      <c r="B127" s="36"/>
      <c r="C127" s="36"/>
      <c r="D127" s="36"/>
      <c r="E127" s="36"/>
      <c r="F127" s="36"/>
      <c r="G127" s="36"/>
      <c r="H127" s="36"/>
      <c r="I127" s="36"/>
      <c r="J127" s="36"/>
      <c r="K127" s="36"/>
      <c r="L127" s="36"/>
      <c r="M127" s="36"/>
      <c r="N127" s="36"/>
      <c r="O127" s="36"/>
      <c r="P127" s="14">
        <f t="shared" si="18"/>
        <v>0</v>
      </c>
      <c r="R127" s="22">
        <f t="shared" si="19"/>
        <v>0</v>
      </c>
      <c r="S127" s="22">
        <f t="shared" si="16"/>
        <v>0</v>
      </c>
      <c r="T127" s="13"/>
    </row>
    <row r="128" spans="1:20" ht="17.100000000000001" customHeight="1" x14ac:dyDescent="0.2">
      <c r="A128" s="12" t="str">
        <f t="shared" si="17"/>
        <v>Overtime worked</v>
      </c>
      <c r="B128" s="36"/>
      <c r="C128" s="36"/>
      <c r="D128" s="36"/>
      <c r="E128" s="36"/>
      <c r="F128" s="36"/>
      <c r="G128" s="36"/>
      <c r="H128" s="36"/>
      <c r="I128" s="36"/>
      <c r="J128" s="36"/>
      <c r="K128" s="36"/>
      <c r="L128" s="36"/>
      <c r="M128" s="36"/>
      <c r="N128" s="36"/>
      <c r="O128" s="36"/>
      <c r="P128" s="14">
        <f t="shared" si="18"/>
        <v>0</v>
      </c>
      <c r="R128" s="22">
        <f t="shared" si="19"/>
        <v>0</v>
      </c>
      <c r="S128" s="22">
        <f t="shared" si="16"/>
        <v>0</v>
      </c>
      <c r="T128" s="13"/>
    </row>
    <row r="129" spans="1:22" ht="17.100000000000001" customHeight="1" x14ac:dyDescent="0.2">
      <c r="A129" s="12" t="str">
        <f t="shared" si="17"/>
        <v>*Other absence with pay</v>
      </c>
      <c r="B129" s="36"/>
      <c r="C129" s="36"/>
      <c r="D129" s="36"/>
      <c r="E129" s="36"/>
      <c r="F129" s="36"/>
      <c r="G129" s="36"/>
      <c r="H129" s="36"/>
      <c r="I129" s="36"/>
      <c r="J129" s="36"/>
      <c r="K129" s="36"/>
      <c r="L129" s="36"/>
      <c r="M129" s="36"/>
      <c r="N129" s="36"/>
      <c r="O129" s="36"/>
      <c r="P129" s="14">
        <f t="shared" si="18"/>
        <v>0</v>
      </c>
      <c r="R129" s="22">
        <f t="shared" si="19"/>
        <v>0</v>
      </c>
      <c r="S129" s="22">
        <f t="shared" si="16"/>
        <v>0</v>
      </c>
      <c r="T129" s="15" t="s">
        <v>13</v>
      </c>
    </row>
    <row r="130" spans="1:22" ht="17.100000000000001" customHeight="1" x14ac:dyDescent="0.2">
      <c r="A130" s="12" t="str">
        <f t="shared" si="17"/>
        <v>Absence without pay</v>
      </c>
      <c r="B130" s="36"/>
      <c r="C130" s="36"/>
      <c r="D130" s="36"/>
      <c r="E130" s="36"/>
      <c r="F130" s="36"/>
      <c r="G130" s="36"/>
      <c r="H130" s="36"/>
      <c r="I130" s="36"/>
      <c r="J130" s="36"/>
      <c r="K130" s="36"/>
      <c r="L130" s="36"/>
      <c r="M130" s="36"/>
      <c r="N130" s="36"/>
      <c r="O130" s="36"/>
      <c r="P130" s="14">
        <f t="shared" si="18"/>
        <v>0</v>
      </c>
      <c r="R130" s="22">
        <f t="shared" si="19"/>
        <v>0</v>
      </c>
      <c r="S130" s="22">
        <f t="shared" si="16"/>
        <v>0</v>
      </c>
      <c r="T130" s="13"/>
    </row>
    <row r="131" spans="1:22" ht="17.100000000000001" customHeight="1" x14ac:dyDescent="0.2">
      <c r="A131" s="10" t="s">
        <v>1</v>
      </c>
      <c r="B131" s="14">
        <f t="shared" ref="B131:O131" si="20">SUM(B119:B130)</f>
        <v>0</v>
      </c>
      <c r="C131" s="14">
        <f t="shared" si="20"/>
        <v>0</v>
      </c>
      <c r="D131" s="14">
        <f t="shared" si="20"/>
        <v>0</v>
      </c>
      <c r="E131" s="14">
        <f t="shared" si="20"/>
        <v>0</v>
      </c>
      <c r="F131" s="14">
        <f t="shared" si="20"/>
        <v>0</v>
      </c>
      <c r="G131" s="14">
        <f t="shared" si="20"/>
        <v>0</v>
      </c>
      <c r="H131" s="14">
        <f t="shared" si="20"/>
        <v>0</v>
      </c>
      <c r="I131" s="14">
        <f t="shared" si="20"/>
        <v>0</v>
      </c>
      <c r="J131" s="14">
        <f t="shared" si="20"/>
        <v>0</v>
      </c>
      <c r="K131" s="14">
        <f t="shared" si="20"/>
        <v>0</v>
      </c>
      <c r="L131" s="14">
        <f t="shared" si="20"/>
        <v>0</v>
      </c>
      <c r="M131" s="14">
        <f t="shared" si="20"/>
        <v>0</v>
      </c>
      <c r="N131" s="14">
        <f t="shared" si="20"/>
        <v>0</v>
      </c>
      <c r="O131" s="14">
        <f t="shared" si="20"/>
        <v>0</v>
      </c>
      <c r="P131" s="14">
        <f>SUM(P119:P130)</f>
        <v>0</v>
      </c>
      <c r="R131" s="22">
        <f t="shared" si="19"/>
        <v>0</v>
      </c>
      <c r="S131" s="22">
        <f t="shared" si="16"/>
        <v>0</v>
      </c>
      <c r="T131" s="13"/>
    </row>
    <row r="132" spans="1:22" ht="17.100000000000001" customHeight="1" x14ac:dyDescent="0.2">
      <c r="L132" s="1" t="s">
        <v>21</v>
      </c>
      <c r="P132" s="19">
        <f>SUM(B131:O131)</f>
        <v>0</v>
      </c>
      <c r="Q132" t="s">
        <v>46</v>
      </c>
    </row>
    <row r="133" spans="1:22" ht="17.100000000000001" customHeight="1" x14ac:dyDescent="0.2">
      <c r="A133" s="23" t="s">
        <v>8</v>
      </c>
      <c r="B133" s="24"/>
      <c r="C133" s="25"/>
      <c r="D133" s="56"/>
      <c r="E133" s="56"/>
      <c r="F133" s="56"/>
      <c r="G133" s="56"/>
      <c r="H133" s="56"/>
      <c r="I133" s="56"/>
      <c r="J133" s="56"/>
      <c r="K133" s="57"/>
    </row>
    <row r="134" spans="1:22" ht="17.100000000000001" customHeight="1" x14ac:dyDescent="0.2">
      <c r="A134" s="58"/>
      <c r="B134" s="59"/>
      <c r="C134" s="59"/>
      <c r="D134" s="59"/>
      <c r="E134" s="59"/>
      <c r="F134" s="59"/>
      <c r="G134" s="59"/>
      <c r="H134" s="59"/>
      <c r="I134" s="59"/>
      <c r="J134" s="59"/>
      <c r="K134" s="60"/>
    </row>
    <row r="135" spans="1:22" ht="17.100000000000001" customHeight="1" x14ac:dyDescent="0.2">
      <c r="A135" s="58"/>
      <c r="B135" s="59"/>
      <c r="C135" s="59"/>
      <c r="D135" s="59"/>
      <c r="E135" s="59"/>
      <c r="F135" s="59"/>
      <c r="G135" s="59"/>
      <c r="H135" s="59"/>
      <c r="I135" s="59"/>
      <c r="J135" s="59"/>
      <c r="K135" s="60"/>
      <c r="L135" s="18"/>
      <c r="M135" s="18"/>
      <c r="N135" s="18"/>
      <c r="O135" s="18"/>
      <c r="P135" s="18"/>
      <c r="Q135" s="18"/>
      <c r="R135" s="45"/>
    </row>
    <row r="136" spans="1:22" ht="17.100000000000001" customHeight="1" x14ac:dyDescent="0.2">
      <c r="A136" s="26" t="s">
        <v>7</v>
      </c>
      <c r="B136" s="61"/>
      <c r="C136" s="61"/>
      <c r="D136" s="61"/>
      <c r="E136" s="61"/>
      <c r="F136" s="61"/>
      <c r="G136" s="61"/>
      <c r="H136" s="61"/>
      <c r="I136" s="61"/>
      <c r="J136" s="61"/>
      <c r="K136" s="62"/>
      <c r="N136" s="17" t="s">
        <v>9</v>
      </c>
      <c r="Q136" s="17" t="s">
        <v>16</v>
      </c>
    </row>
    <row r="137" spans="1:22" ht="17.100000000000001" customHeight="1" x14ac:dyDescent="0.2">
      <c r="A137" s="65"/>
      <c r="B137" s="61"/>
      <c r="C137" s="61"/>
      <c r="D137" s="61"/>
      <c r="E137" s="61"/>
      <c r="F137" s="61"/>
      <c r="G137" s="61"/>
      <c r="H137" s="61"/>
      <c r="I137" s="61"/>
      <c r="J137" s="61"/>
      <c r="K137" s="62"/>
    </row>
    <row r="138" spans="1:22" ht="17.100000000000001" customHeight="1" x14ac:dyDescent="0.2">
      <c r="A138" s="66"/>
      <c r="B138" s="63"/>
      <c r="C138" s="63"/>
      <c r="D138" s="63"/>
      <c r="E138" s="63"/>
      <c r="F138" s="63"/>
      <c r="G138" s="63"/>
      <c r="H138" s="63"/>
      <c r="I138" s="63"/>
      <c r="J138" s="63"/>
      <c r="K138" s="64"/>
      <c r="L138" s="18"/>
      <c r="M138" s="18"/>
      <c r="N138" s="27"/>
      <c r="O138" s="18"/>
      <c r="P138" s="18"/>
      <c r="Q138" s="18"/>
      <c r="R138" s="45"/>
    </row>
    <row r="139" spans="1:22" ht="20.100000000000001" customHeight="1" x14ac:dyDescent="0.2">
      <c r="A139" s="1" t="s">
        <v>76</v>
      </c>
      <c r="B139" s="28"/>
      <c r="C139" s="28"/>
      <c r="D139" s="28"/>
      <c r="E139" s="28"/>
      <c r="F139" s="28"/>
      <c r="G139" s="28"/>
      <c r="H139" s="28"/>
      <c r="I139" s="28"/>
      <c r="J139" s="28"/>
      <c r="K139" s="28"/>
      <c r="L139" s="28"/>
      <c r="M139" s="28"/>
      <c r="N139" s="17" t="s">
        <v>10</v>
      </c>
      <c r="O139" s="1"/>
      <c r="P139" s="1"/>
      <c r="Q139" s="1"/>
      <c r="R139" s="46" t="s">
        <v>16</v>
      </c>
      <c r="S139" s="28"/>
    </row>
    <row r="140" spans="1:22" ht="20.100000000000001" customHeight="1" x14ac:dyDescent="0.25">
      <c r="A140" s="29" t="s">
        <v>25</v>
      </c>
      <c r="B140" s="30"/>
      <c r="C140" s="28"/>
      <c r="D140" s="28"/>
      <c r="E140" s="28"/>
      <c r="F140" s="28"/>
      <c r="G140" s="28"/>
      <c r="H140" s="28"/>
      <c r="I140" s="28"/>
      <c r="J140" s="28"/>
      <c r="K140" s="28"/>
      <c r="L140" s="28"/>
      <c r="M140" s="28"/>
      <c r="N140" s="28"/>
      <c r="O140" s="28"/>
      <c r="P140" s="28"/>
      <c r="Q140" s="28"/>
      <c r="R140" s="47"/>
      <c r="S140" s="28"/>
    </row>
    <row r="141" spans="1:22" s="28" customFormat="1" ht="20.100000000000001" customHeight="1" x14ac:dyDescent="0.25">
      <c r="A141" s="31" t="s">
        <v>23</v>
      </c>
      <c r="R141" s="47"/>
      <c r="U141" s="32"/>
      <c r="V141" s="32"/>
    </row>
    <row r="142" spans="1:22" s="28" customFormat="1" ht="20.100000000000001" customHeight="1" x14ac:dyDescent="0.25">
      <c r="A142" s="31" t="s">
        <v>24</v>
      </c>
      <c r="R142" s="47"/>
      <c r="U142" s="32"/>
      <c r="V142" s="32"/>
    </row>
    <row r="143" spans="1:22" s="28" customFormat="1" ht="20.100000000000001" customHeight="1" x14ac:dyDescent="0.25">
      <c r="A143" s="31" t="s">
        <v>27</v>
      </c>
      <c r="R143" s="47"/>
      <c r="U143" s="32"/>
      <c r="V143" s="32"/>
    </row>
    <row r="144" spans="1:22" s="28" customFormat="1" ht="20.100000000000001" customHeight="1" x14ac:dyDescent="0.25">
      <c r="A144" s="31" t="s">
        <v>26</v>
      </c>
      <c r="R144" s="47"/>
      <c r="U144" s="32"/>
      <c r="V144" s="32"/>
    </row>
    <row r="145" spans="1:22" s="28" customFormat="1" ht="20.100000000000001" customHeight="1" x14ac:dyDescent="0.25">
      <c r="A145" s="31" t="s">
        <v>75</v>
      </c>
      <c r="I145" s="31"/>
      <c r="R145" s="47"/>
      <c r="U145" s="32"/>
      <c r="V145" s="32"/>
    </row>
    <row r="146" spans="1:22" s="34" customFormat="1" ht="11.25" x14ac:dyDescent="0.2">
      <c r="A146" s="33" t="s">
        <v>13</v>
      </c>
      <c r="R146" s="50"/>
      <c r="U146" s="35"/>
      <c r="V146" s="35"/>
    </row>
    <row r="147" spans="1:22" s="34" customFormat="1" ht="11.25" x14ac:dyDescent="0.2">
      <c r="R147" s="50"/>
      <c r="U147" s="35"/>
      <c r="V147" s="35"/>
    </row>
    <row r="148" spans="1:22" s="3" customFormat="1" ht="24.75" customHeight="1" x14ac:dyDescent="0.35">
      <c r="A148" s="3" t="s">
        <v>5</v>
      </c>
      <c r="G148" s="3" t="s">
        <v>73</v>
      </c>
      <c r="R148" s="38"/>
      <c r="S148" s="5"/>
      <c r="U148" s="6"/>
      <c r="V148" s="6"/>
    </row>
    <row r="149" spans="1:22" ht="17.100000000000001" customHeight="1" x14ac:dyDescent="0.35">
      <c r="A149" s="3"/>
      <c r="B149" s="3"/>
      <c r="C149" s="3"/>
      <c r="D149" s="3" t="s">
        <v>13</v>
      </c>
      <c r="E149" s="3"/>
      <c r="F149" s="3"/>
      <c r="G149" s="3"/>
      <c r="H149" s="3"/>
      <c r="I149" s="3"/>
      <c r="J149" s="3"/>
      <c r="K149" s="3"/>
      <c r="L149" s="3"/>
      <c r="M149" s="3"/>
      <c r="N149" s="3"/>
      <c r="O149" s="3"/>
      <c r="P149" s="3"/>
      <c r="Q149" s="4"/>
      <c r="R149" s="38"/>
    </row>
    <row r="150" spans="1:22" ht="17.100000000000001" customHeight="1" x14ac:dyDescent="0.35">
      <c r="A150" s="5"/>
      <c r="B150" s="5" t="s">
        <v>47</v>
      </c>
      <c r="C150" s="5"/>
      <c r="D150" s="7">
        <f>+E117+1</f>
        <v>45922</v>
      </c>
      <c r="E150" s="7">
        <f>D150+13</f>
        <v>45935</v>
      </c>
      <c r="F150" s="5"/>
      <c r="G150" s="5"/>
      <c r="H150" s="5"/>
      <c r="I150" s="5"/>
      <c r="J150" s="5"/>
      <c r="K150" s="5"/>
      <c r="L150" s="5"/>
      <c r="M150" s="5"/>
      <c r="N150" s="5"/>
      <c r="O150" s="5"/>
      <c r="P150" s="3"/>
      <c r="Q150" s="4"/>
      <c r="R150" s="38"/>
    </row>
    <row r="151" spans="1:22" ht="17.100000000000001" customHeight="1" x14ac:dyDescent="0.25">
      <c r="B151" s="9">
        <f>DAY(D150)</f>
        <v>22</v>
      </c>
      <c r="C151" s="9">
        <f>DAY(D150+1)</f>
        <v>23</v>
      </c>
      <c r="D151" s="9">
        <f>DAY(D150+2)</f>
        <v>24</v>
      </c>
      <c r="E151" s="9">
        <f>DAY(D150+3)</f>
        <v>25</v>
      </c>
      <c r="F151" s="9">
        <f>DAY(D150+4)</f>
        <v>26</v>
      </c>
      <c r="G151" s="9">
        <f>DAY(D150+5)</f>
        <v>27</v>
      </c>
      <c r="H151" s="9">
        <f>DAY(D150+6)</f>
        <v>28</v>
      </c>
      <c r="I151" s="9">
        <f>DAY(D150+7)</f>
        <v>29</v>
      </c>
      <c r="J151" s="9">
        <f>DAY(D150+8)</f>
        <v>30</v>
      </c>
      <c r="K151" s="9">
        <f>DAY(D150+9)</f>
        <v>1</v>
      </c>
      <c r="L151" s="9">
        <f>DAY(D150+10)</f>
        <v>2</v>
      </c>
      <c r="M151" s="9">
        <f>DAY(D150+11)</f>
        <v>3</v>
      </c>
      <c r="N151" s="9">
        <f>DAY(D150+12)</f>
        <v>4</v>
      </c>
      <c r="O151" s="9">
        <f>DAY(D150+13)</f>
        <v>5</v>
      </c>
      <c r="P151" s="9" t="s">
        <v>45</v>
      </c>
      <c r="Q151" s="5" t="s">
        <v>35</v>
      </c>
      <c r="R151" s="38"/>
      <c r="S151" s="5" t="str">
        <f>+B150</f>
        <v>BW 21</v>
      </c>
      <c r="T151" s="5" t="str">
        <f>+B166</f>
        <v>BW 22</v>
      </c>
    </row>
    <row r="152" spans="1:22" ht="17.100000000000001" customHeight="1" x14ac:dyDescent="0.2">
      <c r="A152" s="12" t="s">
        <v>18</v>
      </c>
      <c r="B152" s="36"/>
      <c r="C152" s="36"/>
      <c r="D152" s="36"/>
      <c r="E152" s="36"/>
      <c r="F152" s="36"/>
      <c r="G152" s="36"/>
      <c r="H152" s="36"/>
      <c r="I152" s="36"/>
      <c r="J152" s="36"/>
      <c r="K152" s="36"/>
      <c r="L152" s="36"/>
      <c r="M152" s="36"/>
      <c r="N152" s="36"/>
      <c r="O152" s="36"/>
      <c r="P152" s="14">
        <f>SUM(B152:O152)</f>
        <v>0</v>
      </c>
      <c r="Q152" s="10"/>
      <c r="R152" s="39"/>
      <c r="S152" s="10"/>
    </row>
    <row r="153" spans="1:22" ht="17.100000000000001" customHeight="1" x14ac:dyDescent="0.2">
      <c r="A153" s="12" t="s">
        <v>0</v>
      </c>
      <c r="B153" s="36"/>
      <c r="C153" s="36"/>
      <c r="D153" s="36"/>
      <c r="E153" s="36"/>
      <c r="F153" s="36"/>
      <c r="G153" s="36"/>
      <c r="H153" s="36"/>
      <c r="I153" s="36"/>
      <c r="J153" s="36"/>
      <c r="K153" s="36"/>
      <c r="L153" s="36"/>
      <c r="M153" s="36"/>
      <c r="N153" s="36"/>
      <c r="O153" s="36"/>
      <c r="P153" s="14">
        <f t="shared" ref="P153:P164" si="21">SUM(B153:O153)</f>
        <v>0</v>
      </c>
    </row>
    <row r="154" spans="1:22" ht="17.100000000000001" customHeight="1" x14ac:dyDescent="0.25">
      <c r="A154" s="12" t="s">
        <v>41</v>
      </c>
      <c r="B154" s="36"/>
      <c r="C154" s="36"/>
      <c r="D154" s="36"/>
      <c r="E154" s="36"/>
      <c r="F154" s="36"/>
      <c r="G154" s="36"/>
      <c r="H154" s="36"/>
      <c r="I154" s="36"/>
      <c r="J154" s="36"/>
      <c r="K154" s="36"/>
      <c r="L154" s="36"/>
      <c r="M154" s="36"/>
      <c r="N154" s="36"/>
      <c r="O154" s="36"/>
      <c r="P154" s="14">
        <f t="shared" si="21"/>
        <v>0</v>
      </c>
      <c r="Q154" s="16"/>
      <c r="R154" s="48">
        <f>$R$7</f>
        <v>0</v>
      </c>
      <c r="S154" s="16"/>
      <c r="T154" s="18"/>
    </row>
    <row r="155" spans="1:22" ht="17.100000000000001" customHeight="1" x14ac:dyDescent="0.2">
      <c r="A155" s="12" t="s">
        <v>15</v>
      </c>
      <c r="B155" s="36"/>
      <c r="C155" s="36"/>
      <c r="D155" s="36"/>
      <c r="E155" s="36"/>
      <c r="F155" s="36"/>
      <c r="G155" s="36"/>
      <c r="H155" s="36"/>
      <c r="I155" s="36"/>
      <c r="J155" s="36"/>
      <c r="K155" s="36"/>
      <c r="L155" s="36"/>
      <c r="M155" s="36"/>
      <c r="N155" s="36"/>
      <c r="O155" s="36"/>
      <c r="P155" s="14">
        <f t="shared" si="21"/>
        <v>0</v>
      </c>
      <c r="R155" s="41" t="s">
        <v>22</v>
      </c>
    </row>
    <row r="156" spans="1:22" ht="17.100000000000001" customHeight="1" x14ac:dyDescent="0.2">
      <c r="A156" s="12" t="s">
        <v>14</v>
      </c>
      <c r="B156" s="36"/>
      <c r="C156" s="36"/>
      <c r="D156" s="36"/>
      <c r="E156" s="36"/>
      <c r="F156" s="36"/>
      <c r="G156" s="36"/>
      <c r="H156" s="36"/>
      <c r="I156" s="36"/>
      <c r="J156" s="36"/>
      <c r="K156" s="36"/>
      <c r="L156" s="36"/>
      <c r="M156" s="36"/>
      <c r="N156" s="36"/>
      <c r="O156" s="36"/>
      <c r="P156" s="14">
        <f t="shared" si="21"/>
        <v>0</v>
      </c>
      <c r="R156" s="42"/>
    </row>
    <row r="157" spans="1:22" ht="17.100000000000001" customHeight="1" x14ac:dyDescent="0.2">
      <c r="A157" s="12" t="s">
        <v>37</v>
      </c>
      <c r="B157" s="36"/>
      <c r="C157" s="36"/>
      <c r="D157" s="36"/>
      <c r="E157" s="36"/>
      <c r="F157" s="36"/>
      <c r="G157" s="36"/>
      <c r="H157" s="36"/>
      <c r="I157" s="36"/>
      <c r="J157" s="36"/>
      <c r="K157" s="36"/>
      <c r="L157" s="36"/>
      <c r="M157" s="36"/>
      <c r="N157" s="36"/>
      <c r="O157" s="36"/>
      <c r="P157" s="14">
        <f t="shared" si="21"/>
        <v>0</v>
      </c>
      <c r="R157" s="42"/>
    </row>
    <row r="158" spans="1:22" ht="17.100000000000001" customHeight="1" x14ac:dyDescent="0.2">
      <c r="A158" s="12" t="s">
        <v>11</v>
      </c>
      <c r="B158" s="36"/>
      <c r="C158" s="36"/>
      <c r="D158" s="36"/>
      <c r="E158" s="36"/>
      <c r="F158" s="36"/>
      <c r="G158" s="36"/>
      <c r="H158" s="36"/>
      <c r="I158" s="36"/>
      <c r="J158" s="36"/>
      <c r="K158" s="36"/>
      <c r="L158" s="36"/>
      <c r="M158" s="36"/>
      <c r="N158" s="36"/>
      <c r="O158" s="36"/>
      <c r="P158" s="14">
        <f t="shared" si="21"/>
        <v>0</v>
      </c>
      <c r="Q158" s="18"/>
      <c r="R158" s="49">
        <f>$R$11</f>
        <v>0</v>
      </c>
      <c r="S158" s="18"/>
      <c r="T158" s="18"/>
    </row>
    <row r="159" spans="1:22" ht="17.100000000000001" customHeight="1" x14ac:dyDescent="0.2">
      <c r="A159" s="12" t="s">
        <v>17</v>
      </c>
      <c r="B159" s="36"/>
      <c r="C159" s="36"/>
      <c r="D159" s="36"/>
      <c r="E159" s="36"/>
      <c r="F159" s="36"/>
      <c r="G159" s="36"/>
      <c r="H159" s="36"/>
      <c r="I159" s="36"/>
      <c r="J159" s="36"/>
      <c r="K159" s="36"/>
      <c r="L159" s="36"/>
      <c r="M159" s="36"/>
      <c r="N159" s="36"/>
      <c r="O159" s="36"/>
      <c r="P159" s="14">
        <f t="shared" si="21"/>
        <v>0</v>
      </c>
      <c r="R159" s="41" t="s">
        <v>4</v>
      </c>
    </row>
    <row r="160" spans="1:22" ht="17.100000000000001" customHeight="1" x14ac:dyDescent="0.2">
      <c r="A160" s="12" t="s">
        <v>6</v>
      </c>
      <c r="B160" s="36"/>
      <c r="C160" s="36"/>
      <c r="D160" s="36"/>
      <c r="E160" s="36"/>
      <c r="F160" s="36"/>
      <c r="G160" s="36"/>
      <c r="H160" s="36"/>
      <c r="I160" s="36"/>
      <c r="J160" s="36"/>
      <c r="K160" s="36"/>
      <c r="L160" s="36"/>
      <c r="M160" s="36"/>
      <c r="N160" s="36"/>
      <c r="O160" s="36"/>
      <c r="P160" s="14">
        <f t="shared" si="21"/>
        <v>0</v>
      </c>
      <c r="R160" s="42"/>
    </row>
    <row r="161" spans="1:20" ht="17.100000000000001" customHeight="1" x14ac:dyDescent="0.2">
      <c r="A161" s="12" t="s">
        <v>20</v>
      </c>
      <c r="B161" s="36"/>
      <c r="C161" s="36"/>
      <c r="D161" s="36"/>
      <c r="E161" s="36"/>
      <c r="F161" s="36"/>
      <c r="G161" s="36"/>
      <c r="H161" s="36"/>
      <c r="I161" s="36"/>
      <c r="J161" s="36"/>
      <c r="K161" s="36"/>
      <c r="L161" s="36"/>
      <c r="M161" s="36"/>
      <c r="N161" s="36"/>
      <c r="O161" s="36"/>
      <c r="P161" s="14">
        <f t="shared" si="21"/>
        <v>0</v>
      </c>
      <c r="R161" s="42"/>
    </row>
    <row r="162" spans="1:20" ht="17.100000000000001" customHeight="1" x14ac:dyDescent="0.2">
      <c r="A162" s="12" t="s">
        <v>40</v>
      </c>
      <c r="B162" s="36"/>
      <c r="C162" s="36"/>
      <c r="D162" s="36"/>
      <c r="E162" s="36"/>
      <c r="F162" s="36"/>
      <c r="G162" s="36"/>
      <c r="H162" s="36"/>
      <c r="I162" s="36"/>
      <c r="J162" s="36"/>
      <c r="K162" s="36"/>
      <c r="L162" s="36"/>
      <c r="M162" s="36"/>
      <c r="N162" s="36"/>
      <c r="O162" s="36"/>
      <c r="P162" s="14">
        <f t="shared" si="21"/>
        <v>0</v>
      </c>
      <c r="R162" s="42"/>
    </row>
    <row r="163" spans="1:20" ht="17.100000000000001" customHeight="1" x14ac:dyDescent="0.2">
      <c r="A163" s="12" t="s">
        <v>12</v>
      </c>
      <c r="B163" s="36"/>
      <c r="C163" s="36"/>
      <c r="D163" s="36"/>
      <c r="E163" s="36"/>
      <c r="F163" s="36"/>
      <c r="G163" s="36"/>
      <c r="H163" s="36"/>
      <c r="I163" s="36"/>
      <c r="J163" s="36"/>
      <c r="K163" s="36"/>
      <c r="L163" s="36"/>
      <c r="M163" s="36"/>
      <c r="N163" s="36"/>
      <c r="O163" s="36"/>
      <c r="P163" s="14">
        <f t="shared" si="21"/>
        <v>0</v>
      </c>
      <c r="Q163" s="18"/>
      <c r="R163" s="49">
        <f>$R$16</f>
        <v>0</v>
      </c>
      <c r="S163" s="18"/>
      <c r="T163" s="18"/>
    </row>
    <row r="164" spans="1:20" ht="17.100000000000001" customHeight="1" x14ac:dyDescent="0.2">
      <c r="A164" s="10" t="s">
        <v>1</v>
      </c>
      <c r="B164" s="14">
        <f>SUM(B152:B163)</f>
        <v>0</v>
      </c>
      <c r="C164" s="14">
        <f t="shared" ref="C164:O164" si="22">SUM(C152:C163)</f>
        <v>0</v>
      </c>
      <c r="D164" s="14">
        <f t="shared" si="22"/>
        <v>0</v>
      </c>
      <c r="E164" s="14">
        <f t="shared" si="22"/>
        <v>0</v>
      </c>
      <c r="F164" s="14">
        <f t="shared" si="22"/>
        <v>0</v>
      </c>
      <c r="G164" s="14">
        <f t="shared" si="22"/>
        <v>0</v>
      </c>
      <c r="H164" s="14">
        <f t="shared" si="22"/>
        <v>0</v>
      </c>
      <c r="I164" s="14">
        <f t="shared" si="22"/>
        <v>0</v>
      </c>
      <c r="J164" s="14">
        <f t="shared" si="22"/>
        <v>0</v>
      </c>
      <c r="K164" s="14">
        <f t="shared" si="22"/>
        <v>0</v>
      </c>
      <c r="L164" s="14">
        <f t="shared" si="22"/>
        <v>0</v>
      </c>
      <c r="M164" s="14">
        <f t="shared" si="22"/>
        <v>0</v>
      </c>
      <c r="N164" s="14">
        <f t="shared" si="22"/>
        <v>0</v>
      </c>
      <c r="O164" s="14">
        <f t="shared" si="22"/>
        <v>0</v>
      </c>
      <c r="P164" s="14">
        <f t="shared" si="21"/>
        <v>0</v>
      </c>
      <c r="R164" s="41" t="s">
        <v>3</v>
      </c>
    </row>
    <row r="165" spans="1:20" ht="17.100000000000001" customHeight="1" x14ac:dyDescent="0.2">
      <c r="A165" s="10"/>
      <c r="B165" s="19"/>
      <c r="C165" s="19"/>
      <c r="D165" s="19"/>
      <c r="E165" s="19"/>
      <c r="F165" s="19"/>
      <c r="G165" s="19"/>
      <c r="H165" s="19"/>
      <c r="I165" s="19"/>
      <c r="J165" s="19"/>
      <c r="K165" s="19"/>
      <c r="L165" s="19"/>
      <c r="M165" s="19"/>
      <c r="N165" s="19"/>
      <c r="O165" s="19"/>
      <c r="P165" s="19">
        <f>SUM(B164:O164)</f>
        <v>0</v>
      </c>
      <c r="Q165" t="s">
        <v>46</v>
      </c>
      <c r="R165" s="43" t="s">
        <v>13</v>
      </c>
    </row>
    <row r="166" spans="1:20" ht="17.100000000000001" customHeight="1" x14ac:dyDescent="0.25">
      <c r="B166" s="5" t="s">
        <v>48</v>
      </c>
      <c r="D166" s="7">
        <f>E150+1</f>
        <v>45936</v>
      </c>
      <c r="E166" s="7">
        <f>D166+13</f>
        <v>45949</v>
      </c>
      <c r="R166" s="44" t="s">
        <v>74</v>
      </c>
      <c r="S166" s="20" t="s">
        <v>19</v>
      </c>
      <c r="T166" s="20" t="s">
        <v>33</v>
      </c>
    </row>
    <row r="167" spans="1:20" ht="17.100000000000001" customHeight="1" x14ac:dyDescent="0.2">
      <c r="B167" s="21">
        <f>DAY(D166)</f>
        <v>6</v>
      </c>
      <c r="C167" s="21">
        <f>DAY(D166+1)</f>
        <v>7</v>
      </c>
      <c r="D167" s="21">
        <f>DAY(D166+2)</f>
        <v>8</v>
      </c>
      <c r="E167" s="21">
        <f>DAY(D166+3)</f>
        <v>9</v>
      </c>
      <c r="F167" s="21">
        <f>DAY(D166+4)</f>
        <v>10</v>
      </c>
      <c r="G167" s="21">
        <f>DAY(D166+5)</f>
        <v>11</v>
      </c>
      <c r="H167" s="21">
        <f>DAY(D166+6)</f>
        <v>12</v>
      </c>
      <c r="I167" s="21">
        <f>DAY(D166+7)</f>
        <v>13</v>
      </c>
      <c r="J167" s="21">
        <f>DAY(D166+8)</f>
        <v>14</v>
      </c>
      <c r="K167" s="21">
        <f>DAY(D166+9)</f>
        <v>15</v>
      </c>
      <c r="L167" s="21">
        <f>DAY(D166+10)</f>
        <v>16</v>
      </c>
      <c r="M167" s="21">
        <f>DAY(D166+11)</f>
        <v>17</v>
      </c>
      <c r="N167" s="21">
        <f>DAY(D166+12)</f>
        <v>18</v>
      </c>
      <c r="O167" s="21">
        <f>DAY(D166+13)</f>
        <v>19</v>
      </c>
      <c r="P167" s="21" t="s">
        <v>45</v>
      </c>
      <c r="R167" s="44" t="s">
        <v>2</v>
      </c>
      <c r="S167" s="20" t="s">
        <v>2</v>
      </c>
      <c r="T167" s="20" t="s">
        <v>87</v>
      </c>
    </row>
    <row r="168" spans="1:20" ht="17.100000000000001" customHeight="1" x14ac:dyDescent="0.2">
      <c r="A168" s="12" t="s">
        <v>18</v>
      </c>
      <c r="B168" s="36"/>
      <c r="C168" s="36"/>
      <c r="D168" s="36"/>
      <c r="E168" s="36"/>
      <c r="F168" s="36"/>
      <c r="G168" s="36"/>
      <c r="H168" s="36"/>
      <c r="I168" s="36"/>
      <c r="J168" s="36"/>
      <c r="K168" s="36"/>
      <c r="L168" s="36"/>
      <c r="M168" s="36"/>
      <c r="N168" s="36"/>
      <c r="O168" s="36"/>
      <c r="P168" s="14">
        <f>SUM(B168:O168)</f>
        <v>0</v>
      </c>
      <c r="R168" s="22">
        <f>+P152+P168</f>
        <v>0</v>
      </c>
      <c r="S168" s="22">
        <f t="shared" ref="S168:S180" si="23">+R168+S119</f>
        <v>0</v>
      </c>
      <c r="T168" s="13"/>
    </row>
    <row r="169" spans="1:20" ht="17.100000000000001" customHeight="1" x14ac:dyDescent="0.2">
      <c r="A169" s="12" t="str">
        <f t="shared" ref="A169:A179" si="24">+A153</f>
        <v>Vacation</v>
      </c>
      <c r="B169" s="36"/>
      <c r="C169" s="37" t="s">
        <v>13</v>
      </c>
      <c r="D169" s="36"/>
      <c r="E169" s="36"/>
      <c r="F169" s="36"/>
      <c r="G169" s="36"/>
      <c r="H169" s="36"/>
      <c r="I169" s="36"/>
      <c r="J169" s="36"/>
      <c r="K169" s="36"/>
      <c r="L169" s="36"/>
      <c r="M169" s="36"/>
      <c r="N169" s="36"/>
      <c r="O169" s="37" t="s">
        <v>13</v>
      </c>
      <c r="P169" s="14">
        <f t="shared" ref="P169:P179" si="25">SUM(B169:O169)</f>
        <v>0</v>
      </c>
      <c r="R169" s="22">
        <f t="shared" ref="R169:R180" si="26">+P153+P169</f>
        <v>0</v>
      </c>
      <c r="S169" s="22">
        <f t="shared" si="23"/>
        <v>0</v>
      </c>
      <c r="T169" s="15" t="s">
        <v>28</v>
      </c>
    </row>
    <row r="170" spans="1:20" ht="17.100000000000001" customHeight="1" x14ac:dyDescent="0.2">
      <c r="A170" s="12" t="str">
        <f t="shared" si="24"/>
        <v>Sick earned after 1997</v>
      </c>
      <c r="B170" s="36"/>
      <c r="C170" s="36"/>
      <c r="D170" s="36"/>
      <c r="E170" s="36"/>
      <c r="F170" s="36"/>
      <c r="G170" s="36"/>
      <c r="H170" s="36"/>
      <c r="I170" s="36"/>
      <c r="J170" s="36"/>
      <c r="K170" s="36"/>
      <c r="L170" s="36"/>
      <c r="M170" s="36"/>
      <c r="N170" s="36"/>
      <c r="O170" s="36"/>
      <c r="P170" s="14">
        <f t="shared" si="25"/>
        <v>0</v>
      </c>
      <c r="R170" s="22">
        <f t="shared" si="26"/>
        <v>0</v>
      </c>
      <c r="S170" s="22">
        <f t="shared" si="23"/>
        <v>0</v>
      </c>
      <c r="T170" s="15" t="s">
        <v>29</v>
      </c>
    </row>
    <row r="171" spans="1:20" ht="17.100000000000001" customHeight="1" x14ac:dyDescent="0.2">
      <c r="A171" s="12" t="str">
        <f t="shared" si="24"/>
        <v>Sick earned 1984 - 1997</v>
      </c>
      <c r="B171" s="36"/>
      <c r="C171" s="36"/>
      <c r="D171" s="36"/>
      <c r="E171" s="36"/>
      <c r="F171" s="36"/>
      <c r="G171" s="36"/>
      <c r="H171" s="36"/>
      <c r="I171" s="36"/>
      <c r="J171" s="36"/>
      <c r="K171" s="36"/>
      <c r="L171" s="36"/>
      <c r="M171" s="36"/>
      <c r="N171" s="36"/>
      <c r="O171" s="36"/>
      <c r="P171" s="14">
        <f t="shared" si="25"/>
        <v>0</v>
      </c>
      <c r="R171" s="22">
        <f t="shared" si="26"/>
        <v>0</v>
      </c>
      <c r="S171" s="22">
        <f t="shared" si="23"/>
        <v>0</v>
      </c>
      <c r="T171" s="15" t="s">
        <v>30</v>
      </c>
    </row>
    <row r="172" spans="1:20" ht="17.100000000000001" customHeight="1" x14ac:dyDescent="0.2">
      <c r="A172" s="12" t="str">
        <f t="shared" si="24"/>
        <v>Sick earned before 1984</v>
      </c>
      <c r="B172" s="36"/>
      <c r="C172" s="36"/>
      <c r="D172" s="36"/>
      <c r="E172" s="36"/>
      <c r="F172" s="36"/>
      <c r="G172" s="36"/>
      <c r="H172" s="36"/>
      <c r="I172" s="36"/>
      <c r="J172" s="36"/>
      <c r="K172" s="36"/>
      <c r="L172" s="36"/>
      <c r="M172" s="36"/>
      <c r="N172" s="36"/>
      <c r="O172" s="36"/>
      <c r="P172" s="14">
        <f t="shared" si="25"/>
        <v>0</v>
      </c>
      <c r="R172" s="22">
        <f t="shared" si="26"/>
        <v>0</v>
      </c>
      <c r="S172" s="22">
        <f t="shared" si="23"/>
        <v>0</v>
      </c>
      <c r="T172" s="15" t="s">
        <v>31</v>
      </c>
    </row>
    <row r="173" spans="1:20" ht="17.100000000000001" customHeight="1" x14ac:dyDescent="0.2">
      <c r="A173" s="12" t="str">
        <f t="shared" si="24"/>
        <v>Extended sick</v>
      </c>
      <c r="B173" s="36"/>
      <c r="C173" s="36"/>
      <c r="D173" s="36"/>
      <c r="E173" s="36"/>
      <c r="F173" s="36"/>
      <c r="G173" s="36"/>
      <c r="H173" s="36"/>
      <c r="I173" s="36"/>
      <c r="J173" s="36"/>
      <c r="K173" s="36"/>
      <c r="L173" s="36"/>
      <c r="M173" s="36"/>
      <c r="N173" s="36"/>
      <c r="O173" s="36"/>
      <c r="P173" s="14">
        <f t="shared" si="25"/>
        <v>0</v>
      </c>
      <c r="R173" s="22">
        <f t="shared" si="26"/>
        <v>0</v>
      </c>
      <c r="S173" s="22">
        <f t="shared" si="23"/>
        <v>0</v>
      </c>
      <c r="T173" s="15" t="s">
        <v>42</v>
      </c>
    </row>
    <row r="174" spans="1:20" ht="17.100000000000001" customHeight="1" x14ac:dyDescent="0.2">
      <c r="A174" s="12" t="str">
        <f t="shared" si="24"/>
        <v>Comp time used</v>
      </c>
      <c r="B174" s="36"/>
      <c r="C174" s="36"/>
      <c r="D174" s="36"/>
      <c r="E174" s="36"/>
      <c r="F174" s="36"/>
      <c r="G174" s="36"/>
      <c r="H174" s="36"/>
      <c r="I174" s="36"/>
      <c r="J174" s="36"/>
      <c r="K174" s="36"/>
      <c r="L174" s="36"/>
      <c r="M174" s="36"/>
      <c r="N174" s="36"/>
      <c r="O174" s="36"/>
      <c r="P174" s="14">
        <f t="shared" si="25"/>
        <v>0</v>
      </c>
      <c r="R174" s="22">
        <f t="shared" si="26"/>
        <v>0</v>
      </c>
      <c r="S174" s="22">
        <f t="shared" si="23"/>
        <v>0</v>
      </c>
      <c r="T174" s="15" t="s">
        <v>32</v>
      </c>
    </row>
    <row r="175" spans="1:20" ht="17.100000000000001" customHeight="1" x14ac:dyDescent="0.2">
      <c r="A175" s="12" t="str">
        <f t="shared" si="24"/>
        <v>Holiday/AdminClosure</v>
      </c>
      <c r="B175" s="36"/>
      <c r="C175" s="36"/>
      <c r="D175" s="36"/>
      <c r="E175" s="36"/>
      <c r="F175" s="36"/>
      <c r="G175" s="36"/>
      <c r="H175" s="36"/>
      <c r="I175" s="36"/>
      <c r="J175" s="36"/>
      <c r="K175" s="36"/>
      <c r="L175" s="36"/>
      <c r="M175" s="36"/>
      <c r="N175" s="36"/>
      <c r="O175" s="36"/>
      <c r="P175" s="14">
        <f t="shared" si="25"/>
        <v>0</v>
      </c>
      <c r="R175" s="22">
        <f t="shared" si="26"/>
        <v>0</v>
      </c>
      <c r="S175" s="22">
        <f t="shared" si="23"/>
        <v>0</v>
      </c>
      <c r="T175" s="13"/>
    </row>
    <row r="176" spans="1:20" ht="17.100000000000001" customHeight="1" x14ac:dyDescent="0.2">
      <c r="A176" s="12" t="str">
        <f t="shared" si="24"/>
        <v>Inclement Weather</v>
      </c>
      <c r="B176" s="36"/>
      <c r="C176" s="36"/>
      <c r="D176" s="36"/>
      <c r="E176" s="36"/>
      <c r="F176" s="36"/>
      <c r="G176" s="36"/>
      <c r="H176" s="36"/>
      <c r="I176" s="36"/>
      <c r="J176" s="36"/>
      <c r="K176" s="36"/>
      <c r="L176" s="36"/>
      <c r="M176" s="36"/>
      <c r="N176" s="36"/>
      <c r="O176" s="36"/>
      <c r="P176" s="14">
        <f t="shared" si="25"/>
        <v>0</v>
      </c>
      <c r="R176" s="22">
        <f t="shared" si="26"/>
        <v>0</v>
      </c>
      <c r="S176" s="22">
        <f t="shared" si="23"/>
        <v>0</v>
      </c>
      <c r="T176" s="13"/>
    </row>
    <row r="177" spans="1:22" ht="17.100000000000001" customHeight="1" x14ac:dyDescent="0.2">
      <c r="A177" s="12" t="str">
        <f t="shared" si="24"/>
        <v>Overtime worked</v>
      </c>
      <c r="B177" s="36"/>
      <c r="C177" s="36"/>
      <c r="D177" s="36"/>
      <c r="E177" s="36"/>
      <c r="F177" s="36"/>
      <c r="G177" s="36"/>
      <c r="H177" s="36"/>
      <c r="I177" s="36"/>
      <c r="J177" s="36"/>
      <c r="K177" s="36"/>
      <c r="L177" s="36"/>
      <c r="M177" s="36"/>
      <c r="N177" s="36"/>
      <c r="O177" s="36"/>
      <c r="P177" s="14">
        <f t="shared" si="25"/>
        <v>0</v>
      </c>
      <c r="R177" s="22">
        <f t="shared" si="26"/>
        <v>0</v>
      </c>
      <c r="S177" s="22">
        <f t="shared" si="23"/>
        <v>0</v>
      </c>
      <c r="T177" s="13"/>
    </row>
    <row r="178" spans="1:22" ht="17.100000000000001" customHeight="1" x14ac:dyDescent="0.2">
      <c r="A178" s="12" t="str">
        <f t="shared" si="24"/>
        <v>*Other absence with pay</v>
      </c>
      <c r="B178" s="36"/>
      <c r="C178" s="36"/>
      <c r="D178" s="36"/>
      <c r="E178" s="36"/>
      <c r="F178" s="36"/>
      <c r="G178" s="36"/>
      <c r="H178" s="36"/>
      <c r="I178" s="36"/>
      <c r="J178" s="36"/>
      <c r="K178" s="36"/>
      <c r="L178" s="36"/>
      <c r="M178" s="36"/>
      <c r="N178" s="36"/>
      <c r="O178" s="36"/>
      <c r="P178" s="14">
        <f t="shared" si="25"/>
        <v>0</v>
      </c>
      <c r="R178" s="22">
        <f t="shared" si="26"/>
        <v>0</v>
      </c>
      <c r="S178" s="22">
        <f t="shared" si="23"/>
        <v>0</v>
      </c>
      <c r="T178" s="15" t="s">
        <v>13</v>
      </c>
    </row>
    <row r="179" spans="1:22" ht="17.100000000000001" customHeight="1" x14ac:dyDescent="0.2">
      <c r="A179" s="12" t="str">
        <f t="shared" si="24"/>
        <v>Absence without pay</v>
      </c>
      <c r="B179" s="36"/>
      <c r="C179" s="36"/>
      <c r="D179" s="36"/>
      <c r="E179" s="36"/>
      <c r="F179" s="36"/>
      <c r="G179" s="36"/>
      <c r="H179" s="36"/>
      <c r="I179" s="36"/>
      <c r="J179" s="36"/>
      <c r="K179" s="36"/>
      <c r="L179" s="36"/>
      <c r="M179" s="36"/>
      <c r="N179" s="36"/>
      <c r="O179" s="36" t="s">
        <v>13</v>
      </c>
      <c r="P179" s="14">
        <f t="shared" si="25"/>
        <v>0</v>
      </c>
      <c r="R179" s="22">
        <f t="shared" si="26"/>
        <v>0</v>
      </c>
      <c r="S179" s="22">
        <f t="shared" si="23"/>
        <v>0</v>
      </c>
      <c r="T179" s="13"/>
    </row>
    <row r="180" spans="1:22" ht="17.100000000000001" customHeight="1" x14ac:dyDescent="0.2">
      <c r="A180" s="10" t="s">
        <v>1</v>
      </c>
      <c r="B180" s="14">
        <f t="shared" ref="B180:O180" si="27">SUM(B168:B179)</f>
        <v>0</v>
      </c>
      <c r="C180" s="14">
        <f t="shared" si="27"/>
        <v>0</v>
      </c>
      <c r="D180" s="14">
        <f t="shared" si="27"/>
        <v>0</v>
      </c>
      <c r="E180" s="14">
        <f t="shared" si="27"/>
        <v>0</v>
      </c>
      <c r="F180" s="14">
        <f t="shared" si="27"/>
        <v>0</v>
      </c>
      <c r="G180" s="14">
        <f t="shared" si="27"/>
        <v>0</v>
      </c>
      <c r="H180" s="14">
        <f t="shared" si="27"/>
        <v>0</v>
      </c>
      <c r="I180" s="14">
        <f t="shared" si="27"/>
        <v>0</v>
      </c>
      <c r="J180" s="14">
        <f t="shared" si="27"/>
        <v>0</v>
      </c>
      <c r="K180" s="14">
        <f t="shared" si="27"/>
        <v>0</v>
      </c>
      <c r="L180" s="14">
        <f t="shared" si="27"/>
        <v>0</v>
      </c>
      <c r="M180" s="14">
        <f t="shared" si="27"/>
        <v>0</v>
      </c>
      <c r="N180" s="14">
        <f t="shared" si="27"/>
        <v>0</v>
      </c>
      <c r="O180" s="14">
        <f t="shared" si="27"/>
        <v>0</v>
      </c>
      <c r="P180" s="14">
        <f>SUM(P168:P179)</f>
        <v>0</v>
      </c>
      <c r="R180" s="22">
        <f t="shared" si="26"/>
        <v>0</v>
      </c>
      <c r="S180" s="22">
        <f t="shared" si="23"/>
        <v>0</v>
      </c>
      <c r="T180" s="13"/>
    </row>
    <row r="181" spans="1:22" ht="17.100000000000001" customHeight="1" x14ac:dyDescent="0.2">
      <c r="L181" s="1" t="s">
        <v>21</v>
      </c>
      <c r="P181" s="19">
        <f>SUM(B180:O180)</f>
        <v>0</v>
      </c>
      <c r="Q181" t="s">
        <v>46</v>
      </c>
    </row>
    <row r="182" spans="1:22" ht="17.100000000000001" customHeight="1" x14ac:dyDescent="0.2">
      <c r="A182" s="23" t="s">
        <v>8</v>
      </c>
      <c r="B182" s="24"/>
      <c r="C182" s="25"/>
      <c r="D182" s="56"/>
      <c r="E182" s="56"/>
      <c r="F182" s="56"/>
      <c r="G182" s="56"/>
      <c r="H182" s="56"/>
      <c r="I182" s="56"/>
      <c r="J182" s="56"/>
      <c r="K182" s="57"/>
    </row>
    <row r="183" spans="1:22" ht="17.100000000000001" customHeight="1" x14ac:dyDescent="0.2">
      <c r="A183" s="58"/>
      <c r="B183" s="59"/>
      <c r="C183" s="59"/>
      <c r="D183" s="59"/>
      <c r="E183" s="59"/>
      <c r="F183" s="59"/>
      <c r="G183" s="59"/>
      <c r="H183" s="59"/>
      <c r="I183" s="59"/>
      <c r="J183" s="59"/>
      <c r="K183" s="60"/>
    </row>
    <row r="184" spans="1:22" ht="17.100000000000001" customHeight="1" x14ac:dyDescent="0.2">
      <c r="A184" s="58"/>
      <c r="B184" s="59"/>
      <c r="C184" s="59"/>
      <c r="D184" s="59"/>
      <c r="E184" s="59"/>
      <c r="F184" s="59"/>
      <c r="G184" s="59"/>
      <c r="H184" s="59"/>
      <c r="I184" s="59"/>
      <c r="J184" s="59"/>
      <c r="K184" s="60"/>
      <c r="L184" s="18"/>
      <c r="M184" s="18"/>
      <c r="N184" s="18"/>
      <c r="O184" s="18"/>
      <c r="P184" s="18"/>
      <c r="Q184" s="18"/>
      <c r="R184" s="45"/>
    </row>
    <row r="185" spans="1:22" ht="17.100000000000001" customHeight="1" x14ac:dyDescent="0.2">
      <c r="A185" s="26" t="s">
        <v>7</v>
      </c>
      <c r="B185" s="61"/>
      <c r="C185" s="61"/>
      <c r="D185" s="61"/>
      <c r="E185" s="61"/>
      <c r="F185" s="61"/>
      <c r="G185" s="61"/>
      <c r="H185" s="61"/>
      <c r="I185" s="61"/>
      <c r="J185" s="61"/>
      <c r="K185" s="62"/>
      <c r="N185" s="17" t="s">
        <v>9</v>
      </c>
      <c r="Q185" s="17" t="s">
        <v>16</v>
      </c>
    </row>
    <row r="186" spans="1:22" ht="17.100000000000001" customHeight="1" x14ac:dyDescent="0.2">
      <c r="A186" s="65"/>
      <c r="B186" s="61"/>
      <c r="C186" s="61"/>
      <c r="D186" s="61"/>
      <c r="E186" s="61"/>
      <c r="F186" s="61"/>
      <c r="G186" s="61"/>
      <c r="H186" s="61"/>
      <c r="I186" s="61"/>
      <c r="J186" s="61"/>
      <c r="K186" s="62"/>
    </row>
    <row r="187" spans="1:22" ht="17.100000000000001" customHeight="1" x14ac:dyDescent="0.2">
      <c r="A187" s="66"/>
      <c r="B187" s="63"/>
      <c r="C187" s="63"/>
      <c r="D187" s="63"/>
      <c r="E187" s="63"/>
      <c r="F187" s="63"/>
      <c r="G187" s="63"/>
      <c r="H187" s="63"/>
      <c r="I187" s="63"/>
      <c r="J187" s="63"/>
      <c r="K187" s="64"/>
      <c r="L187" s="18"/>
      <c r="M187" s="18"/>
      <c r="N187" s="27"/>
      <c r="O187" s="18"/>
      <c r="P187" s="18"/>
      <c r="Q187" s="18"/>
      <c r="R187" s="45"/>
    </row>
    <row r="188" spans="1:22" ht="20.100000000000001" customHeight="1" x14ac:dyDescent="0.2">
      <c r="A188" s="1" t="s">
        <v>76</v>
      </c>
      <c r="B188" s="28"/>
      <c r="C188" s="28"/>
      <c r="D188" s="28"/>
      <c r="E188" s="28"/>
      <c r="F188" s="28"/>
      <c r="G188" s="28"/>
      <c r="H188" s="28"/>
      <c r="I188" s="28"/>
      <c r="J188" s="28"/>
      <c r="K188" s="28"/>
      <c r="L188" s="28"/>
      <c r="M188" s="28"/>
      <c r="N188" s="17" t="s">
        <v>10</v>
      </c>
      <c r="O188" s="1"/>
      <c r="P188" s="1"/>
      <c r="Q188" s="1"/>
      <c r="R188" s="46" t="s">
        <v>16</v>
      </c>
      <c r="S188" s="28"/>
    </row>
    <row r="189" spans="1:22" ht="20.100000000000001" customHeight="1" x14ac:dyDescent="0.25">
      <c r="A189" s="29" t="s">
        <v>25</v>
      </c>
      <c r="B189" s="30"/>
      <c r="C189" s="28"/>
      <c r="D189" s="28"/>
      <c r="E189" s="28"/>
      <c r="F189" s="28"/>
      <c r="G189" s="28"/>
      <c r="H189" s="28"/>
      <c r="I189" s="28"/>
      <c r="J189" s="28"/>
      <c r="K189" s="28"/>
      <c r="L189" s="28"/>
      <c r="M189" s="28"/>
      <c r="N189" s="28"/>
      <c r="O189" s="28"/>
      <c r="P189" s="28"/>
      <c r="Q189" s="28"/>
      <c r="R189" s="47"/>
      <c r="S189" s="28"/>
    </row>
    <row r="190" spans="1:22" s="28" customFormat="1" ht="20.100000000000001" customHeight="1" x14ac:dyDescent="0.25">
      <c r="A190" s="31" t="s">
        <v>23</v>
      </c>
      <c r="R190" s="47"/>
      <c r="U190" s="32"/>
      <c r="V190" s="32"/>
    </row>
    <row r="191" spans="1:22" s="28" customFormat="1" ht="20.100000000000001" customHeight="1" x14ac:dyDescent="0.25">
      <c r="A191" s="31" t="s">
        <v>24</v>
      </c>
      <c r="R191" s="47"/>
      <c r="U191" s="32"/>
      <c r="V191" s="32"/>
    </row>
    <row r="192" spans="1:22" s="28" customFormat="1" ht="20.100000000000001" customHeight="1" x14ac:dyDescent="0.25">
      <c r="A192" s="31" t="s">
        <v>27</v>
      </c>
      <c r="R192" s="47"/>
      <c r="U192" s="32"/>
      <c r="V192" s="32"/>
    </row>
    <row r="193" spans="1:22" s="28" customFormat="1" ht="20.100000000000001" customHeight="1" x14ac:dyDescent="0.25">
      <c r="A193" s="31" t="s">
        <v>26</v>
      </c>
      <c r="R193" s="47"/>
      <c r="U193" s="32"/>
      <c r="V193" s="32"/>
    </row>
    <row r="194" spans="1:22" s="28" customFormat="1" ht="20.100000000000001" customHeight="1" x14ac:dyDescent="0.25">
      <c r="A194" s="31" t="s">
        <v>75</v>
      </c>
      <c r="I194" s="31"/>
      <c r="R194" s="47"/>
      <c r="U194" s="32"/>
      <c r="V194" s="32"/>
    </row>
    <row r="195" spans="1:22" ht="20.100000000000001" customHeight="1" x14ac:dyDescent="0.25">
      <c r="A195" s="31" t="s">
        <v>13</v>
      </c>
    </row>
    <row r="197" spans="1:22" s="3" customFormat="1" ht="24.75" customHeight="1" x14ac:dyDescent="0.35">
      <c r="A197" s="3" t="s">
        <v>5</v>
      </c>
      <c r="G197" s="3" t="s">
        <v>73</v>
      </c>
      <c r="R197" s="38"/>
      <c r="S197" s="5"/>
      <c r="U197" s="6"/>
      <c r="V197" s="6"/>
    </row>
    <row r="198" spans="1:22" ht="17.100000000000001" customHeight="1" x14ac:dyDescent="0.35">
      <c r="A198" s="3"/>
      <c r="B198" s="3"/>
      <c r="C198" s="3"/>
      <c r="D198" s="3" t="s">
        <v>13</v>
      </c>
      <c r="E198" s="3"/>
      <c r="F198" s="3"/>
      <c r="G198" s="3"/>
      <c r="H198" s="3"/>
      <c r="I198" s="3"/>
      <c r="J198" s="3"/>
      <c r="K198" s="3"/>
      <c r="L198" s="3"/>
      <c r="M198" s="3"/>
      <c r="N198" s="3"/>
      <c r="O198" s="3"/>
      <c r="P198" s="3"/>
      <c r="Q198" s="4"/>
      <c r="R198" s="38"/>
    </row>
    <row r="199" spans="1:22" ht="17.100000000000001" customHeight="1" x14ac:dyDescent="0.35">
      <c r="A199" s="5"/>
      <c r="B199" s="5" t="s">
        <v>49</v>
      </c>
      <c r="C199" s="5"/>
      <c r="D199" s="7">
        <f>E166+1</f>
        <v>45950</v>
      </c>
      <c r="E199" s="7">
        <f>D199+13</f>
        <v>45963</v>
      </c>
      <c r="F199" s="5"/>
      <c r="G199" s="5"/>
      <c r="H199" s="5"/>
      <c r="I199" s="5"/>
      <c r="J199" s="5"/>
      <c r="K199" s="5"/>
      <c r="L199" s="5"/>
      <c r="M199" s="5"/>
      <c r="N199" s="5"/>
      <c r="O199" s="5"/>
      <c r="P199" s="3"/>
      <c r="Q199" s="4"/>
      <c r="R199" s="38"/>
    </row>
    <row r="200" spans="1:22" ht="17.100000000000001" customHeight="1" x14ac:dyDescent="0.25">
      <c r="B200" s="9">
        <f>DAY(D199)</f>
        <v>20</v>
      </c>
      <c r="C200" s="9">
        <f>DAY(D199+1)</f>
        <v>21</v>
      </c>
      <c r="D200" s="9">
        <f>DAY(D199+2)</f>
        <v>22</v>
      </c>
      <c r="E200" s="9">
        <f>DAY(D199+3)</f>
        <v>23</v>
      </c>
      <c r="F200" s="9">
        <f>DAY(D199+4)</f>
        <v>24</v>
      </c>
      <c r="G200" s="9">
        <f>DAY(D199+5)</f>
        <v>25</v>
      </c>
      <c r="H200" s="9">
        <f>DAY(D199+6)</f>
        <v>26</v>
      </c>
      <c r="I200" s="9">
        <f>DAY(D199+7)</f>
        <v>27</v>
      </c>
      <c r="J200" s="9">
        <f>DAY(D199+8)</f>
        <v>28</v>
      </c>
      <c r="K200" s="9">
        <f>DAY(D199+9)</f>
        <v>29</v>
      </c>
      <c r="L200" s="9">
        <f>DAY(D199+10)</f>
        <v>30</v>
      </c>
      <c r="M200" s="9">
        <f>DAY(D199+11)</f>
        <v>31</v>
      </c>
      <c r="N200" s="9">
        <f>DAY(D199+12)</f>
        <v>1</v>
      </c>
      <c r="O200" s="9">
        <f>DAY(D199+13)</f>
        <v>2</v>
      </c>
      <c r="P200" s="9" t="s">
        <v>45</v>
      </c>
      <c r="Q200" s="5" t="s">
        <v>35</v>
      </c>
      <c r="R200" s="38"/>
      <c r="S200" s="5" t="str">
        <f>+B199</f>
        <v>BW 23</v>
      </c>
      <c r="T200" s="5" t="str">
        <f>+B215</f>
        <v>BW 24</v>
      </c>
    </row>
    <row r="201" spans="1:22" ht="17.100000000000001" customHeight="1" x14ac:dyDescent="0.2">
      <c r="A201" s="12" t="s">
        <v>18</v>
      </c>
      <c r="B201" s="36"/>
      <c r="C201" s="36"/>
      <c r="D201" s="36"/>
      <c r="E201" s="36"/>
      <c r="F201" s="36"/>
      <c r="G201" s="36"/>
      <c r="H201" s="36"/>
      <c r="I201" s="36"/>
      <c r="J201" s="36"/>
      <c r="K201" s="36"/>
      <c r="L201" s="36"/>
      <c r="M201" s="36"/>
      <c r="N201" s="36"/>
      <c r="O201" s="36"/>
      <c r="P201" s="14">
        <f>SUM(B201:O201)</f>
        <v>0</v>
      </c>
      <c r="Q201" s="10"/>
      <c r="R201" s="39"/>
      <c r="S201" s="10"/>
    </row>
    <row r="202" spans="1:22" ht="17.100000000000001" customHeight="1" x14ac:dyDescent="0.2">
      <c r="A202" s="12" t="s">
        <v>0</v>
      </c>
      <c r="B202" s="36"/>
      <c r="C202" s="36"/>
      <c r="D202" s="36"/>
      <c r="E202" s="36"/>
      <c r="F202" s="36"/>
      <c r="G202" s="36"/>
      <c r="H202" s="36"/>
      <c r="I202" s="36"/>
      <c r="J202" s="36"/>
      <c r="K202" s="36"/>
      <c r="L202" s="36"/>
      <c r="M202" s="36"/>
      <c r="N202" s="36"/>
      <c r="O202" s="36"/>
      <c r="P202" s="14">
        <f t="shared" ref="P202:P213" si="28">SUM(B202:O202)</f>
        <v>0</v>
      </c>
    </row>
    <row r="203" spans="1:22" ht="17.100000000000001" customHeight="1" x14ac:dyDescent="0.25">
      <c r="A203" s="12" t="s">
        <v>41</v>
      </c>
      <c r="B203" s="36"/>
      <c r="C203" s="36"/>
      <c r="D203" s="36"/>
      <c r="E203" s="36"/>
      <c r="F203" s="36"/>
      <c r="G203" s="36"/>
      <c r="H203" s="36"/>
      <c r="I203" s="36"/>
      <c r="J203" s="36"/>
      <c r="K203" s="36"/>
      <c r="L203" s="36"/>
      <c r="M203" s="36"/>
      <c r="N203" s="36"/>
      <c r="O203" s="36"/>
      <c r="P203" s="14">
        <f t="shared" si="28"/>
        <v>0</v>
      </c>
      <c r="Q203" s="16"/>
      <c r="R203" s="48">
        <f>$R$7</f>
        <v>0</v>
      </c>
      <c r="S203" s="16"/>
      <c r="T203" s="18"/>
    </row>
    <row r="204" spans="1:22" ht="17.100000000000001" customHeight="1" x14ac:dyDescent="0.2">
      <c r="A204" s="12" t="s">
        <v>15</v>
      </c>
      <c r="B204" s="36"/>
      <c r="C204" s="36"/>
      <c r="D204" s="36"/>
      <c r="E204" s="36"/>
      <c r="F204" s="36"/>
      <c r="G204" s="36"/>
      <c r="H204" s="36"/>
      <c r="I204" s="36"/>
      <c r="J204" s="36"/>
      <c r="K204" s="36"/>
      <c r="L204" s="36"/>
      <c r="M204" s="36"/>
      <c r="N204" s="36"/>
      <c r="O204" s="36"/>
      <c r="P204" s="14">
        <f t="shared" si="28"/>
        <v>0</v>
      </c>
      <c r="R204" s="41" t="s">
        <v>22</v>
      </c>
    </row>
    <row r="205" spans="1:22" ht="17.100000000000001" customHeight="1" x14ac:dyDescent="0.2">
      <c r="A205" s="12" t="s">
        <v>14</v>
      </c>
      <c r="B205" s="36"/>
      <c r="C205" s="36"/>
      <c r="D205" s="36"/>
      <c r="E205" s="36"/>
      <c r="F205" s="36"/>
      <c r="G205" s="36"/>
      <c r="H205" s="36"/>
      <c r="I205" s="36"/>
      <c r="J205" s="36"/>
      <c r="K205" s="36"/>
      <c r="L205" s="36"/>
      <c r="M205" s="36"/>
      <c r="N205" s="36"/>
      <c r="O205" s="36"/>
      <c r="P205" s="14">
        <f t="shared" si="28"/>
        <v>0</v>
      </c>
      <c r="R205" s="42"/>
    </row>
    <row r="206" spans="1:22" ht="17.100000000000001" customHeight="1" x14ac:dyDescent="0.2">
      <c r="A206" s="12" t="s">
        <v>37</v>
      </c>
      <c r="B206" s="36"/>
      <c r="C206" s="36"/>
      <c r="D206" s="36"/>
      <c r="E206" s="36"/>
      <c r="F206" s="36"/>
      <c r="G206" s="36"/>
      <c r="H206" s="36"/>
      <c r="I206" s="36"/>
      <c r="J206" s="36"/>
      <c r="K206" s="36"/>
      <c r="L206" s="36"/>
      <c r="M206" s="36"/>
      <c r="N206" s="36"/>
      <c r="O206" s="36"/>
      <c r="P206" s="14">
        <f t="shared" si="28"/>
        <v>0</v>
      </c>
      <c r="R206" s="42"/>
    </row>
    <row r="207" spans="1:22" ht="17.100000000000001" customHeight="1" x14ac:dyDescent="0.2">
      <c r="A207" s="12" t="s">
        <v>11</v>
      </c>
      <c r="B207" s="36"/>
      <c r="C207" s="36"/>
      <c r="D207" s="36"/>
      <c r="E207" s="36"/>
      <c r="F207" s="36"/>
      <c r="G207" s="36"/>
      <c r="H207" s="36"/>
      <c r="I207" s="36"/>
      <c r="J207" s="36"/>
      <c r="K207" s="36"/>
      <c r="L207" s="36"/>
      <c r="M207" s="36"/>
      <c r="N207" s="36"/>
      <c r="O207" s="36"/>
      <c r="P207" s="14">
        <f t="shared" si="28"/>
        <v>0</v>
      </c>
      <c r="Q207" s="18"/>
      <c r="R207" s="49">
        <f>$R$11</f>
        <v>0</v>
      </c>
      <c r="S207" s="18"/>
      <c r="T207" s="18"/>
    </row>
    <row r="208" spans="1:22" ht="17.100000000000001" customHeight="1" x14ac:dyDescent="0.2">
      <c r="A208" s="12" t="s">
        <v>17</v>
      </c>
      <c r="B208" s="36"/>
      <c r="C208" s="36"/>
      <c r="D208" s="36"/>
      <c r="E208" s="36"/>
      <c r="F208" s="36"/>
      <c r="G208" s="36"/>
      <c r="H208" s="36"/>
      <c r="I208" s="36"/>
      <c r="J208" s="36"/>
      <c r="K208" s="36"/>
      <c r="L208" s="36"/>
      <c r="M208" s="36"/>
      <c r="N208" s="36"/>
      <c r="O208" s="36"/>
      <c r="P208" s="14">
        <f t="shared" si="28"/>
        <v>0</v>
      </c>
      <c r="R208" s="41" t="s">
        <v>4</v>
      </c>
    </row>
    <row r="209" spans="1:20" ht="17.100000000000001" customHeight="1" x14ac:dyDescent="0.2">
      <c r="A209" s="12" t="s">
        <v>6</v>
      </c>
      <c r="B209" s="36"/>
      <c r="C209" s="36"/>
      <c r="D209" s="36"/>
      <c r="E209" s="36"/>
      <c r="F209" s="36"/>
      <c r="G209" s="36"/>
      <c r="H209" s="36"/>
      <c r="I209" s="36"/>
      <c r="J209" s="36"/>
      <c r="K209" s="36"/>
      <c r="L209" s="36"/>
      <c r="M209" s="36"/>
      <c r="N209" s="36"/>
      <c r="O209" s="36"/>
      <c r="P209" s="14">
        <f t="shared" si="28"/>
        <v>0</v>
      </c>
      <c r="R209" s="42"/>
    </row>
    <row r="210" spans="1:20" ht="17.100000000000001" customHeight="1" x14ac:dyDescent="0.2">
      <c r="A210" s="12" t="s">
        <v>20</v>
      </c>
      <c r="B210" s="36"/>
      <c r="C210" s="36"/>
      <c r="D210" s="36"/>
      <c r="E210" s="36"/>
      <c r="F210" s="36"/>
      <c r="G210" s="36"/>
      <c r="H210" s="36"/>
      <c r="I210" s="36"/>
      <c r="J210" s="36"/>
      <c r="K210" s="36"/>
      <c r="L210" s="36"/>
      <c r="M210" s="36"/>
      <c r="N210" s="36"/>
      <c r="O210" s="36"/>
      <c r="P210" s="14">
        <f t="shared" si="28"/>
        <v>0</v>
      </c>
      <c r="R210" s="42"/>
    </row>
    <row r="211" spans="1:20" ht="17.100000000000001" customHeight="1" x14ac:dyDescent="0.2">
      <c r="A211" s="12" t="s">
        <v>40</v>
      </c>
      <c r="B211" s="36"/>
      <c r="C211" s="36"/>
      <c r="D211" s="36"/>
      <c r="E211" s="36"/>
      <c r="F211" s="36"/>
      <c r="G211" s="36"/>
      <c r="H211" s="36"/>
      <c r="I211" s="36"/>
      <c r="J211" s="36"/>
      <c r="K211" s="36"/>
      <c r="L211" s="36"/>
      <c r="M211" s="36"/>
      <c r="N211" s="36"/>
      <c r="O211" s="36"/>
      <c r="P211" s="14">
        <f t="shared" si="28"/>
        <v>0</v>
      </c>
      <c r="R211" s="42"/>
    </row>
    <row r="212" spans="1:20" ht="17.100000000000001" customHeight="1" x14ac:dyDescent="0.2">
      <c r="A212" s="12" t="s">
        <v>12</v>
      </c>
      <c r="B212" s="36"/>
      <c r="C212" s="36"/>
      <c r="D212" s="36"/>
      <c r="E212" s="36"/>
      <c r="F212" s="36"/>
      <c r="G212" s="36"/>
      <c r="H212" s="36"/>
      <c r="I212" s="36"/>
      <c r="J212" s="36"/>
      <c r="K212" s="36"/>
      <c r="L212" s="36"/>
      <c r="M212" s="36"/>
      <c r="N212" s="36"/>
      <c r="O212" s="36"/>
      <c r="P212" s="14">
        <f t="shared" si="28"/>
        <v>0</v>
      </c>
      <c r="Q212" s="18"/>
      <c r="R212" s="49">
        <f>$R$16</f>
        <v>0</v>
      </c>
      <c r="S212" s="18"/>
      <c r="T212" s="18"/>
    </row>
    <row r="213" spans="1:20" ht="17.100000000000001" customHeight="1" x14ac:dyDescent="0.2">
      <c r="A213" s="10" t="s">
        <v>1</v>
      </c>
      <c r="B213" s="14">
        <f>SUM(B201:B212)</f>
        <v>0</v>
      </c>
      <c r="C213" s="14">
        <f t="shared" ref="C213:O213" si="29">SUM(C201:C212)</f>
        <v>0</v>
      </c>
      <c r="D213" s="14">
        <f t="shared" si="29"/>
        <v>0</v>
      </c>
      <c r="E213" s="14">
        <f t="shared" si="29"/>
        <v>0</v>
      </c>
      <c r="F213" s="14">
        <f t="shared" si="29"/>
        <v>0</v>
      </c>
      <c r="G213" s="14">
        <f t="shared" si="29"/>
        <v>0</v>
      </c>
      <c r="H213" s="14">
        <f t="shared" si="29"/>
        <v>0</v>
      </c>
      <c r="I213" s="14">
        <f t="shared" si="29"/>
        <v>0</v>
      </c>
      <c r="J213" s="14">
        <f t="shared" si="29"/>
        <v>0</v>
      </c>
      <c r="K213" s="14">
        <f t="shared" si="29"/>
        <v>0</v>
      </c>
      <c r="L213" s="14">
        <f t="shared" si="29"/>
        <v>0</v>
      </c>
      <c r="M213" s="14">
        <f t="shared" si="29"/>
        <v>0</v>
      </c>
      <c r="N213" s="14">
        <f t="shared" si="29"/>
        <v>0</v>
      </c>
      <c r="O213" s="14">
        <f t="shared" si="29"/>
        <v>0</v>
      </c>
      <c r="P213" s="14">
        <f t="shared" si="28"/>
        <v>0</v>
      </c>
      <c r="R213" s="41" t="s">
        <v>3</v>
      </c>
    </row>
    <row r="214" spans="1:20" ht="17.100000000000001" customHeight="1" x14ac:dyDescent="0.2">
      <c r="A214" s="10"/>
      <c r="B214" s="19"/>
      <c r="C214" s="19"/>
      <c r="D214" s="19"/>
      <c r="E214" s="19"/>
      <c r="F214" s="19"/>
      <c r="G214" s="19"/>
      <c r="H214" s="19"/>
      <c r="I214" s="19"/>
      <c r="J214" s="19"/>
      <c r="K214" s="19"/>
      <c r="L214" s="19"/>
      <c r="M214" s="19"/>
      <c r="N214" s="19"/>
      <c r="O214" s="19"/>
      <c r="P214" s="19">
        <f>SUM(B213:O213)</f>
        <v>0</v>
      </c>
      <c r="Q214" t="s">
        <v>46</v>
      </c>
      <c r="R214" s="43" t="s">
        <v>13</v>
      </c>
    </row>
    <row r="215" spans="1:20" ht="17.100000000000001" customHeight="1" x14ac:dyDescent="0.25">
      <c r="B215" s="5" t="s">
        <v>50</v>
      </c>
      <c r="D215" s="7">
        <f>E199+1</f>
        <v>45964</v>
      </c>
      <c r="E215" s="7">
        <f>D215+13</f>
        <v>45977</v>
      </c>
      <c r="R215" s="44" t="s">
        <v>74</v>
      </c>
      <c r="S215" s="20" t="s">
        <v>19</v>
      </c>
      <c r="T215" s="20" t="s">
        <v>33</v>
      </c>
    </row>
    <row r="216" spans="1:20" ht="17.100000000000001" customHeight="1" x14ac:dyDescent="0.2">
      <c r="B216" s="21">
        <f>DAY(D215)</f>
        <v>3</v>
      </c>
      <c r="C216" s="21">
        <f>DAY(D215+1)</f>
        <v>4</v>
      </c>
      <c r="D216" s="21">
        <f>DAY(D215+2)</f>
        <v>5</v>
      </c>
      <c r="E216" s="21">
        <f>DAY(D215+3)</f>
        <v>6</v>
      </c>
      <c r="F216" s="21">
        <f>DAY(D215+4)</f>
        <v>7</v>
      </c>
      <c r="G216" s="21">
        <f>DAY(D215+5)</f>
        <v>8</v>
      </c>
      <c r="H216" s="21">
        <f>DAY(D215+6)</f>
        <v>9</v>
      </c>
      <c r="I216" s="21">
        <f>DAY(D215+7)</f>
        <v>10</v>
      </c>
      <c r="J216" s="21">
        <f>DAY(D215+8)</f>
        <v>11</v>
      </c>
      <c r="K216" s="21">
        <f>DAY(D215+9)</f>
        <v>12</v>
      </c>
      <c r="L216" s="21">
        <f>DAY(D215+10)</f>
        <v>13</v>
      </c>
      <c r="M216" s="21">
        <f>DAY(D215+11)</f>
        <v>14</v>
      </c>
      <c r="N216" s="21">
        <f>DAY(D215+12)</f>
        <v>15</v>
      </c>
      <c r="O216" s="21">
        <f>DAY(D215+13)</f>
        <v>16</v>
      </c>
      <c r="P216" s="21" t="s">
        <v>45</v>
      </c>
      <c r="R216" s="44" t="s">
        <v>2</v>
      </c>
      <c r="S216" s="20" t="s">
        <v>2</v>
      </c>
      <c r="T216" s="20" t="s">
        <v>87</v>
      </c>
    </row>
    <row r="217" spans="1:20" ht="17.100000000000001" customHeight="1" x14ac:dyDescent="0.2">
      <c r="A217" s="12" t="s">
        <v>18</v>
      </c>
      <c r="B217" s="36"/>
      <c r="C217" s="36"/>
      <c r="D217" s="36"/>
      <c r="E217" s="36"/>
      <c r="F217" s="36"/>
      <c r="G217" s="36"/>
      <c r="H217" s="36"/>
      <c r="I217" s="36"/>
      <c r="J217" s="36"/>
      <c r="K217" s="36"/>
      <c r="L217" s="36"/>
      <c r="M217" s="36"/>
      <c r="N217" s="36"/>
      <c r="O217" s="36"/>
      <c r="P217" s="14">
        <f>SUM(B217:O217)</f>
        <v>0</v>
      </c>
      <c r="R217" s="22">
        <f>+P201+P217</f>
        <v>0</v>
      </c>
      <c r="S217" s="22">
        <f t="shared" ref="S217:S229" si="30">+R217+S168</f>
        <v>0</v>
      </c>
      <c r="T217" s="13"/>
    </row>
    <row r="218" spans="1:20" ht="17.100000000000001" customHeight="1" x14ac:dyDescent="0.2">
      <c r="A218" s="12" t="str">
        <f t="shared" ref="A218:A228" si="31">+A202</f>
        <v>Vacation</v>
      </c>
      <c r="B218" s="36"/>
      <c r="C218" s="37" t="s">
        <v>13</v>
      </c>
      <c r="D218" s="36"/>
      <c r="E218" s="36"/>
      <c r="F218" s="36"/>
      <c r="G218" s="36"/>
      <c r="H218" s="36"/>
      <c r="I218" s="36"/>
      <c r="J218" s="36"/>
      <c r="K218" s="36"/>
      <c r="L218" s="36"/>
      <c r="M218" s="36"/>
      <c r="N218" s="36"/>
      <c r="O218" s="37" t="s">
        <v>13</v>
      </c>
      <c r="P218" s="14">
        <f t="shared" ref="P218:P228" si="32">SUM(B218:O218)</f>
        <v>0</v>
      </c>
      <c r="R218" s="22">
        <f t="shared" ref="R218:R229" si="33">+P202+P218</f>
        <v>0</v>
      </c>
      <c r="S218" s="22">
        <f t="shared" si="30"/>
        <v>0</v>
      </c>
      <c r="T218" s="15" t="s">
        <v>28</v>
      </c>
    </row>
    <row r="219" spans="1:20" ht="17.100000000000001" customHeight="1" x14ac:dyDescent="0.2">
      <c r="A219" s="12" t="str">
        <f t="shared" si="31"/>
        <v>Sick earned after 1997</v>
      </c>
      <c r="B219" s="36"/>
      <c r="C219" s="36"/>
      <c r="D219" s="36"/>
      <c r="E219" s="36"/>
      <c r="F219" s="36"/>
      <c r="G219" s="36"/>
      <c r="H219" s="36"/>
      <c r="I219" s="36"/>
      <c r="J219" s="36"/>
      <c r="K219" s="36"/>
      <c r="L219" s="36"/>
      <c r="M219" s="36"/>
      <c r="N219" s="36"/>
      <c r="O219" s="36"/>
      <c r="P219" s="14">
        <f t="shared" si="32"/>
        <v>0</v>
      </c>
      <c r="R219" s="22">
        <f t="shared" si="33"/>
        <v>0</v>
      </c>
      <c r="S219" s="22">
        <f t="shared" si="30"/>
        <v>0</v>
      </c>
      <c r="T219" s="15" t="s">
        <v>29</v>
      </c>
    </row>
    <row r="220" spans="1:20" ht="17.100000000000001" customHeight="1" x14ac:dyDescent="0.2">
      <c r="A220" s="12" t="str">
        <f t="shared" si="31"/>
        <v>Sick earned 1984 - 1997</v>
      </c>
      <c r="B220" s="36"/>
      <c r="C220" s="36"/>
      <c r="D220" s="36"/>
      <c r="E220" s="36"/>
      <c r="F220" s="36"/>
      <c r="G220" s="36"/>
      <c r="H220" s="36"/>
      <c r="I220" s="36"/>
      <c r="J220" s="36"/>
      <c r="K220" s="36"/>
      <c r="L220" s="36"/>
      <c r="M220" s="36"/>
      <c r="N220" s="36"/>
      <c r="O220" s="36"/>
      <c r="P220" s="14">
        <f t="shared" si="32"/>
        <v>0</v>
      </c>
      <c r="R220" s="22">
        <f t="shared" si="33"/>
        <v>0</v>
      </c>
      <c r="S220" s="22">
        <f t="shared" si="30"/>
        <v>0</v>
      </c>
      <c r="T220" s="15" t="s">
        <v>30</v>
      </c>
    </row>
    <row r="221" spans="1:20" ht="17.100000000000001" customHeight="1" x14ac:dyDescent="0.2">
      <c r="A221" s="12" t="str">
        <f t="shared" si="31"/>
        <v>Sick earned before 1984</v>
      </c>
      <c r="B221" s="36"/>
      <c r="C221" s="36"/>
      <c r="D221" s="36"/>
      <c r="E221" s="36"/>
      <c r="F221" s="36"/>
      <c r="G221" s="36"/>
      <c r="H221" s="36"/>
      <c r="I221" s="36"/>
      <c r="J221" s="36"/>
      <c r="K221" s="36"/>
      <c r="L221" s="36"/>
      <c r="M221" s="36"/>
      <c r="N221" s="36"/>
      <c r="O221" s="36"/>
      <c r="P221" s="14">
        <f t="shared" si="32"/>
        <v>0</v>
      </c>
      <c r="R221" s="22">
        <f t="shared" si="33"/>
        <v>0</v>
      </c>
      <c r="S221" s="22">
        <f t="shared" si="30"/>
        <v>0</v>
      </c>
      <c r="T221" s="15" t="s">
        <v>31</v>
      </c>
    </row>
    <row r="222" spans="1:20" ht="17.100000000000001" customHeight="1" x14ac:dyDescent="0.2">
      <c r="A222" s="12" t="str">
        <f t="shared" si="31"/>
        <v>Extended sick</v>
      </c>
      <c r="B222" s="36"/>
      <c r="C222" s="36"/>
      <c r="D222" s="36"/>
      <c r="E222" s="36"/>
      <c r="F222" s="36"/>
      <c r="G222" s="36"/>
      <c r="H222" s="36"/>
      <c r="I222" s="36"/>
      <c r="J222" s="36"/>
      <c r="K222" s="36"/>
      <c r="L222" s="36"/>
      <c r="M222" s="36"/>
      <c r="N222" s="36"/>
      <c r="O222" s="36"/>
      <c r="P222" s="14">
        <f t="shared" si="32"/>
        <v>0</v>
      </c>
      <c r="R222" s="22">
        <f t="shared" si="33"/>
        <v>0</v>
      </c>
      <c r="S222" s="22">
        <f t="shared" si="30"/>
        <v>0</v>
      </c>
      <c r="T222" s="15" t="s">
        <v>42</v>
      </c>
    </row>
    <row r="223" spans="1:20" ht="17.100000000000001" customHeight="1" x14ac:dyDescent="0.2">
      <c r="A223" s="12" t="str">
        <f t="shared" si="31"/>
        <v>Comp time used</v>
      </c>
      <c r="B223" s="36"/>
      <c r="C223" s="36"/>
      <c r="D223" s="36"/>
      <c r="E223" s="36"/>
      <c r="F223" s="36"/>
      <c r="G223" s="36"/>
      <c r="H223" s="36"/>
      <c r="I223" s="36"/>
      <c r="J223" s="36"/>
      <c r="K223" s="36"/>
      <c r="L223" s="36"/>
      <c r="M223" s="36"/>
      <c r="N223" s="36"/>
      <c r="O223" s="36"/>
      <c r="P223" s="14">
        <f t="shared" si="32"/>
        <v>0</v>
      </c>
      <c r="R223" s="22">
        <f t="shared" si="33"/>
        <v>0</v>
      </c>
      <c r="S223" s="22">
        <f t="shared" si="30"/>
        <v>0</v>
      </c>
      <c r="T223" s="15" t="s">
        <v>32</v>
      </c>
    </row>
    <row r="224" spans="1:20" ht="17.100000000000001" customHeight="1" x14ac:dyDescent="0.2">
      <c r="A224" s="12" t="str">
        <f t="shared" si="31"/>
        <v>Holiday/AdminClosure</v>
      </c>
      <c r="B224" s="36"/>
      <c r="C224" s="36"/>
      <c r="D224" s="36"/>
      <c r="E224" s="36"/>
      <c r="F224" s="36"/>
      <c r="G224" s="36"/>
      <c r="H224" s="36"/>
      <c r="I224" s="36"/>
      <c r="J224" s="36"/>
      <c r="K224" s="36"/>
      <c r="L224" s="36"/>
      <c r="M224" s="36"/>
      <c r="N224" s="36"/>
      <c r="O224" s="36"/>
      <c r="P224" s="14">
        <f t="shared" si="32"/>
        <v>0</v>
      </c>
      <c r="R224" s="22">
        <f t="shared" si="33"/>
        <v>0</v>
      </c>
      <c r="S224" s="22">
        <f t="shared" si="30"/>
        <v>0</v>
      </c>
      <c r="T224" s="13"/>
    </row>
    <row r="225" spans="1:22" ht="17.100000000000001" customHeight="1" x14ac:dyDescent="0.2">
      <c r="A225" s="12" t="str">
        <f t="shared" si="31"/>
        <v>Inclement Weather</v>
      </c>
      <c r="B225" s="36"/>
      <c r="C225" s="36"/>
      <c r="D225" s="36"/>
      <c r="E225" s="36"/>
      <c r="F225" s="36"/>
      <c r="G225" s="36"/>
      <c r="H225" s="36"/>
      <c r="I225" s="36"/>
      <c r="J225" s="36"/>
      <c r="K225" s="36"/>
      <c r="L225" s="36"/>
      <c r="M225" s="36"/>
      <c r="N225" s="36"/>
      <c r="O225" s="36"/>
      <c r="P225" s="14">
        <f t="shared" si="32"/>
        <v>0</v>
      </c>
      <c r="R225" s="22">
        <f t="shared" si="33"/>
        <v>0</v>
      </c>
      <c r="S225" s="22">
        <f t="shared" si="30"/>
        <v>0</v>
      </c>
      <c r="T225" s="13"/>
    </row>
    <row r="226" spans="1:22" ht="17.100000000000001" customHeight="1" x14ac:dyDescent="0.2">
      <c r="A226" s="12" t="str">
        <f t="shared" si="31"/>
        <v>Overtime worked</v>
      </c>
      <c r="B226" s="36"/>
      <c r="C226" s="36"/>
      <c r="D226" s="36"/>
      <c r="E226" s="36"/>
      <c r="F226" s="36"/>
      <c r="G226" s="36"/>
      <c r="H226" s="36"/>
      <c r="I226" s="36"/>
      <c r="J226" s="36"/>
      <c r="K226" s="36"/>
      <c r="L226" s="36"/>
      <c r="M226" s="36"/>
      <c r="N226" s="36"/>
      <c r="O226" s="36"/>
      <c r="P226" s="14">
        <f t="shared" si="32"/>
        <v>0</v>
      </c>
      <c r="R226" s="22">
        <f t="shared" si="33"/>
        <v>0</v>
      </c>
      <c r="S226" s="22">
        <f t="shared" si="30"/>
        <v>0</v>
      </c>
      <c r="T226" s="13"/>
    </row>
    <row r="227" spans="1:22" ht="17.100000000000001" customHeight="1" x14ac:dyDescent="0.2">
      <c r="A227" s="12" t="str">
        <f t="shared" si="31"/>
        <v>*Other absence with pay</v>
      </c>
      <c r="B227" s="36"/>
      <c r="C227" s="36"/>
      <c r="D227" s="36"/>
      <c r="E227" s="36"/>
      <c r="F227" s="36"/>
      <c r="G227" s="36"/>
      <c r="H227" s="36"/>
      <c r="I227" s="36"/>
      <c r="J227" s="36"/>
      <c r="K227" s="36"/>
      <c r="L227" s="36"/>
      <c r="M227" s="36"/>
      <c r="N227" s="36"/>
      <c r="O227" s="36"/>
      <c r="P227" s="14">
        <f t="shared" si="32"/>
        <v>0</v>
      </c>
      <c r="R227" s="22">
        <f t="shared" si="33"/>
        <v>0</v>
      </c>
      <c r="S227" s="22">
        <f t="shared" si="30"/>
        <v>0</v>
      </c>
      <c r="T227" s="15" t="s">
        <v>13</v>
      </c>
    </row>
    <row r="228" spans="1:22" ht="17.100000000000001" customHeight="1" x14ac:dyDescent="0.2">
      <c r="A228" s="12" t="str">
        <f t="shared" si="31"/>
        <v>Absence without pay</v>
      </c>
      <c r="B228" s="36"/>
      <c r="C228" s="36"/>
      <c r="D228" s="36"/>
      <c r="E228" s="36"/>
      <c r="F228" s="36"/>
      <c r="G228" s="36"/>
      <c r="H228" s="36"/>
      <c r="I228" s="36"/>
      <c r="J228" s="36"/>
      <c r="K228" s="36"/>
      <c r="L228" s="36"/>
      <c r="M228" s="36"/>
      <c r="N228" s="36"/>
      <c r="O228" s="36"/>
      <c r="P228" s="14">
        <f t="shared" si="32"/>
        <v>0</v>
      </c>
      <c r="R228" s="22">
        <f t="shared" si="33"/>
        <v>0</v>
      </c>
      <c r="S228" s="22">
        <f t="shared" si="30"/>
        <v>0</v>
      </c>
      <c r="T228" s="13"/>
    </row>
    <row r="229" spans="1:22" ht="17.100000000000001" customHeight="1" x14ac:dyDescent="0.2">
      <c r="A229" s="10" t="s">
        <v>1</v>
      </c>
      <c r="B229" s="14">
        <f t="shared" ref="B229:O229" si="34">SUM(B217:B228)</f>
        <v>0</v>
      </c>
      <c r="C229" s="14">
        <f t="shared" si="34"/>
        <v>0</v>
      </c>
      <c r="D229" s="14">
        <f t="shared" si="34"/>
        <v>0</v>
      </c>
      <c r="E229" s="14">
        <f t="shared" si="34"/>
        <v>0</v>
      </c>
      <c r="F229" s="14">
        <f t="shared" si="34"/>
        <v>0</v>
      </c>
      <c r="G229" s="14">
        <f t="shared" si="34"/>
        <v>0</v>
      </c>
      <c r="H229" s="14">
        <f t="shared" si="34"/>
        <v>0</v>
      </c>
      <c r="I229" s="14">
        <f t="shared" si="34"/>
        <v>0</v>
      </c>
      <c r="J229" s="14">
        <f t="shared" si="34"/>
        <v>0</v>
      </c>
      <c r="K229" s="14">
        <f t="shared" si="34"/>
        <v>0</v>
      </c>
      <c r="L229" s="14">
        <f t="shared" si="34"/>
        <v>0</v>
      </c>
      <c r="M229" s="14">
        <f t="shared" si="34"/>
        <v>0</v>
      </c>
      <c r="N229" s="14">
        <f t="shared" si="34"/>
        <v>0</v>
      </c>
      <c r="O229" s="14">
        <f t="shared" si="34"/>
        <v>0</v>
      </c>
      <c r="P229" s="14">
        <f>SUM(P217:P228)</f>
        <v>0</v>
      </c>
      <c r="R229" s="22">
        <f t="shared" si="33"/>
        <v>0</v>
      </c>
      <c r="S229" s="22">
        <f t="shared" si="30"/>
        <v>0</v>
      </c>
      <c r="T229" s="13"/>
    </row>
    <row r="230" spans="1:22" ht="17.100000000000001" customHeight="1" x14ac:dyDescent="0.2">
      <c r="L230" s="1" t="s">
        <v>21</v>
      </c>
      <c r="P230" s="19">
        <f>SUM(B229:O229)</f>
        <v>0</v>
      </c>
      <c r="Q230" t="s">
        <v>46</v>
      </c>
    </row>
    <row r="231" spans="1:22" ht="17.100000000000001" customHeight="1" x14ac:dyDescent="0.2">
      <c r="A231" s="23" t="s">
        <v>8</v>
      </c>
      <c r="B231" s="24"/>
      <c r="C231" s="25"/>
      <c r="D231" s="56"/>
      <c r="E231" s="56"/>
      <c r="F231" s="56"/>
      <c r="G231" s="56"/>
      <c r="H231" s="56"/>
      <c r="I231" s="56"/>
      <c r="J231" s="56"/>
      <c r="K231" s="57"/>
    </row>
    <row r="232" spans="1:22" ht="17.100000000000001" customHeight="1" x14ac:dyDescent="0.2">
      <c r="A232" s="58"/>
      <c r="B232" s="59"/>
      <c r="C232" s="59"/>
      <c r="D232" s="59"/>
      <c r="E232" s="59"/>
      <c r="F232" s="59"/>
      <c r="G232" s="59"/>
      <c r="H232" s="59"/>
      <c r="I232" s="59"/>
      <c r="J232" s="59"/>
      <c r="K232" s="60"/>
    </row>
    <row r="233" spans="1:22" ht="17.100000000000001" customHeight="1" x14ac:dyDescent="0.2">
      <c r="A233" s="58"/>
      <c r="B233" s="59"/>
      <c r="C233" s="59"/>
      <c r="D233" s="59"/>
      <c r="E233" s="59"/>
      <c r="F233" s="59"/>
      <c r="G233" s="59"/>
      <c r="H233" s="59"/>
      <c r="I233" s="59"/>
      <c r="J233" s="59"/>
      <c r="K233" s="60"/>
      <c r="L233" s="18"/>
      <c r="M233" s="18"/>
      <c r="N233" s="18"/>
      <c r="O233" s="18"/>
      <c r="P233" s="18"/>
      <c r="Q233" s="18"/>
      <c r="R233" s="45"/>
    </row>
    <row r="234" spans="1:22" ht="17.100000000000001" customHeight="1" x14ac:dyDescent="0.2">
      <c r="A234" s="26" t="s">
        <v>7</v>
      </c>
      <c r="B234" s="61"/>
      <c r="C234" s="61"/>
      <c r="D234" s="61"/>
      <c r="E234" s="61"/>
      <c r="F234" s="61"/>
      <c r="G234" s="61"/>
      <c r="H234" s="61"/>
      <c r="I234" s="61"/>
      <c r="J234" s="61"/>
      <c r="K234" s="62"/>
      <c r="N234" s="17" t="s">
        <v>9</v>
      </c>
      <c r="Q234" s="17" t="s">
        <v>16</v>
      </c>
    </row>
    <row r="235" spans="1:22" ht="17.100000000000001" customHeight="1" x14ac:dyDescent="0.2">
      <c r="A235" s="65"/>
      <c r="B235" s="61"/>
      <c r="C235" s="61"/>
      <c r="D235" s="61"/>
      <c r="E235" s="61"/>
      <c r="F235" s="61"/>
      <c r="G235" s="61"/>
      <c r="H235" s="61"/>
      <c r="I235" s="61"/>
      <c r="J235" s="61"/>
      <c r="K235" s="62"/>
    </row>
    <row r="236" spans="1:22" ht="17.100000000000001" customHeight="1" x14ac:dyDescent="0.2">
      <c r="A236" s="66"/>
      <c r="B236" s="63"/>
      <c r="C236" s="63"/>
      <c r="D236" s="63"/>
      <c r="E236" s="63"/>
      <c r="F236" s="63"/>
      <c r="G236" s="63"/>
      <c r="H236" s="63"/>
      <c r="I236" s="63"/>
      <c r="J236" s="63"/>
      <c r="K236" s="64"/>
      <c r="L236" s="18"/>
      <c r="M236" s="18"/>
      <c r="N236" s="27"/>
      <c r="O236" s="18"/>
      <c r="P236" s="18"/>
      <c r="Q236" s="18"/>
      <c r="R236" s="45"/>
    </row>
    <row r="237" spans="1:22" ht="20.100000000000001" customHeight="1" x14ac:dyDescent="0.2">
      <c r="A237" s="1" t="s">
        <v>76</v>
      </c>
      <c r="B237" s="28"/>
      <c r="C237" s="28"/>
      <c r="D237" s="28"/>
      <c r="E237" s="28"/>
      <c r="F237" s="28"/>
      <c r="G237" s="28"/>
      <c r="H237" s="28"/>
      <c r="I237" s="28"/>
      <c r="J237" s="28"/>
      <c r="K237" s="28"/>
      <c r="L237" s="28"/>
      <c r="M237" s="28"/>
      <c r="N237" s="17" t="s">
        <v>10</v>
      </c>
      <c r="O237" s="1"/>
      <c r="P237" s="1"/>
      <c r="Q237" s="1"/>
      <c r="R237" s="46" t="s">
        <v>16</v>
      </c>
      <c r="S237" s="28"/>
    </row>
    <row r="238" spans="1:22" ht="20.100000000000001" customHeight="1" x14ac:dyDescent="0.25">
      <c r="A238" s="29" t="s">
        <v>25</v>
      </c>
      <c r="B238" s="30"/>
      <c r="C238" s="28"/>
      <c r="D238" s="28"/>
      <c r="E238" s="28"/>
      <c r="F238" s="28"/>
      <c r="G238" s="28"/>
      <c r="H238" s="28"/>
      <c r="I238" s="28"/>
      <c r="J238" s="28"/>
      <c r="K238" s="28"/>
      <c r="L238" s="28"/>
      <c r="M238" s="28"/>
      <c r="N238" s="28"/>
      <c r="O238" s="28"/>
      <c r="P238" s="28"/>
      <c r="Q238" s="28"/>
      <c r="R238" s="47"/>
      <c r="S238" s="28"/>
    </row>
    <row r="239" spans="1:22" s="28" customFormat="1" ht="20.100000000000001" customHeight="1" x14ac:dyDescent="0.25">
      <c r="A239" s="31" t="s">
        <v>23</v>
      </c>
      <c r="R239" s="47"/>
      <c r="U239" s="32"/>
      <c r="V239" s="32"/>
    </row>
    <row r="240" spans="1:22" s="28" customFormat="1" ht="20.100000000000001" customHeight="1" x14ac:dyDescent="0.25">
      <c r="A240" s="31" t="s">
        <v>24</v>
      </c>
      <c r="R240" s="47"/>
      <c r="U240" s="32"/>
      <c r="V240" s="32"/>
    </row>
    <row r="241" spans="1:22" s="28" customFormat="1" ht="20.100000000000001" customHeight="1" x14ac:dyDescent="0.25">
      <c r="A241" s="31" t="s">
        <v>27</v>
      </c>
      <c r="R241" s="47"/>
      <c r="U241" s="32"/>
      <c r="V241" s="32"/>
    </row>
    <row r="242" spans="1:22" s="28" customFormat="1" ht="20.100000000000001" customHeight="1" x14ac:dyDescent="0.25">
      <c r="A242" s="31" t="s">
        <v>26</v>
      </c>
      <c r="R242" s="47"/>
      <c r="U242" s="32"/>
      <c r="V242" s="32"/>
    </row>
    <row r="243" spans="1:22" s="28" customFormat="1" ht="20.100000000000001" customHeight="1" x14ac:dyDescent="0.25">
      <c r="A243" s="31" t="s">
        <v>75</v>
      </c>
      <c r="I243" s="31"/>
      <c r="R243" s="47"/>
      <c r="U243" s="32"/>
      <c r="V243" s="32"/>
    </row>
    <row r="244" spans="1:22" s="34" customFormat="1" ht="11.25" x14ac:dyDescent="0.2">
      <c r="A244" s="33" t="s">
        <v>13</v>
      </c>
      <c r="R244" s="50"/>
      <c r="U244" s="35"/>
      <c r="V244" s="35"/>
    </row>
    <row r="245" spans="1:22" s="34" customFormat="1" ht="11.25" x14ac:dyDescent="0.2">
      <c r="R245" s="50"/>
      <c r="U245" s="35"/>
      <c r="V245" s="35"/>
    </row>
    <row r="246" spans="1:22" s="3" customFormat="1" ht="24.75" customHeight="1" x14ac:dyDescent="0.35">
      <c r="A246" s="3" t="s">
        <v>5</v>
      </c>
      <c r="G246" s="3" t="s">
        <v>73</v>
      </c>
      <c r="R246" s="38"/>
      <c r="S246" s="5"/>
      <c r="U246" s="6"/>
      <c r="V246" s="6"/>
    </row>
    <row r="247" spans="1:22" ht="17.100000000000001" customHeight="1" x14ac:dyDescent="0.35">
      <c r="A247" s="3"/>
      <c r="B247" s="3"/>
      <c r="C247" s="3"/>
      <c r="D247" s="3" t="s">
        <v>13</v>
      </c>
      <c r="E247" s="3"/>
      <c r="F247" s="3"/>
      <c r="G247" s="3"/>
      <c r="H247" s="3"/>
      <c r="I247" s="3"/>
      <c r="J247" s="3"/>
      <c r="K247" s="3"/>
      <c r="L247" s="3"/>
      <c r="M247" s="3"/>
      <c r="N247" s="3"/>
      <c r="O247" s="3"/>
      <c r="P247" s="3"/>
      <c r="Q247" s="4"/>
      <c r="R247" s="38"/>
    </row>
    <row r="248" spans="1:22" ht="17.100000000000001" customHeight="1" x14ac:dyDescent="0.35">
      <c r="A248" s="5"/>
      <c r="B248" s="5" t="s">
        <v>51</v>
      </c>
      <c r="C248" s="5"/>
      <c r="D248" s="7">
        <f>E215+1</f>
        <v>45978</v>
      </c>
      <c r="E248" s="7">
        <f>D248+13</f>
        <v>45991</v>
      </c>
      <c r="F248" s="5"/>
      <c r="G248" s="5"/>
      <c r="H248" s="5"/>
      <c r="I248" s="5"/>
      <c r="J248" s="5"/>
      <c r="K248" s="5"/>
      <c r="L248" s="5"/>
      <c r="M248" s="5"/>
      <c r="N248" s="5"/>
      <c r="O248" s="5"/>
      <c r="P248" s="3"/>
      <c r="Q248" s="4"/>
      <c r="R248" s="38"/>
    </row>
    <row r="249" spans="1:22" ht="17.100000000000001" customHeight="1" x14ac:dyDescent="0.25">
      <c r="B249" s="9">
        <f>DAY(D248)</f>
        <v>17</v>
      </c>
      <c r="C249" s="9">
        <f>DAY(D248+1)</f>
        <v>18</v>
      </c>
      <c r="D249" s="9">
        <f>DAY(D248+2)</f>
        <v>19</v>
      </c>
      <c r="E249" s="9">
        <f>DAY(D248+3)</f>
        <v>20</v>
      </c>
      <c r="F249" s="9">
        <f>DAY(D248+4)</f>
        <v>21</v>
      </c>
      <c r="G249" s="9">
        <f>DAY(D248+5)</f>
        <v>22</v>
      </c>
      <c r="H249" s="9">
        <f>DAY(D248+6)</f>
        <v>23</v>
      </c>
      <c r="I249" s="9">
        <f>DAY(D248+7)</f>
        <v>24</v>
      </c>
      <c r="J249" s="9">
        <f>DAY(D248+8)</f>
        <v>25</v>
      </c>
      <c r="K249" s="9">
        <f>DAY(D248+9)</f>
        <v>26</v>
      </c>
      <c r="L249" s="9">
        <f>DAY(D248+10)</f>
        <v>27</v>
      </c>
      <c r="M249" s="9">
        <f>DAY(D248+11)</f>
        <v>28</v>
      </c>
      <c r="N249" s="9">
        <f>DAY(D248+12)</f>
        <v>29</v>
      </c>
      <c r="O249" s="9">
        <f>DAY(D248+13)</f>
        <v>30</v>
      </c>
      <c r="P249" s="9" t="s">
        <v>45</v>
      </c>
      <c r="Q249" s="5" t="s">
        <v>35</v>
      </c>
      <c r="R249" s="38"/>
      <c r="S249" s="5" t="str">
        <f>+B248</f>
        <v>BW 25</v>
      </c>
      <c r="T249" s="5" t="str">
        <f>+B264</f>
        <v>BW 26</v>
      </c>
    </row>
    <row r="250" spans="1:22" ht="17.100000000000001" customHeight="1" x14ac:dyDescent="0.2">
      <c r="A250" s="12" t="s">
        <v>18</v>
      </c>
      <c r="B250" s="36"/>
      <c r="C250" s="36"/>
      <c r="D250" s="36"/>
      <c r="E250" s="36"/>
      <c r="F250" s="36"/>
      <c r="G250" s="36"/>
      <c r="H250" s="36"/>
      <c r="I250" s="36"/>
      <c r="J250" s="36"/>
      <c r="K250" s="36"/>
      <c r="L250" s="36"/>
      <c r="M250" s="36"/>
      <c r="N250" s="36"/>
      <c r="O250" s="36"/>
      <c r="P250" s="14">
        <f>SUM(B250:O250)</f>
        <v>0</v>
      </c>
      <c r="Q250" s="10"/>
      <c r="R250" s="39"/>
      <c r="S250" s="10"/>
    </row>
    <row r="251" spans="1:22" ht="17.100000000000001" customHeight="1" x14ac:dyDescent="0.2">
      <c r="A251" s="12" t="s">
        <v>0</v>
      </c>
      <c r="B251" s="36"/>
      <c r="C251" s="36"/>
      <c r="D251" s="36"/>
      <c r="E251" s="36"/>
      <c r="F251" s="36"/>
      <c r="G251" s="36"/>
      <c r="H251" s="36"/>
      <c r="I251" s="36"/>
      <c r="J251" s="36"/>
      <c r="K251" s="36"/>
      <c r="L251" s="36"/>
      <c r="M251" s="36"/>
      <c r="N251" s="36"/>
      <c r="O251" s="36"/>
      <c r="P251" s="14">
        <f t="shared" ref="P251:P262" si="35">SUM(B251:O251)</f>
        <v>0</v>
      </c>
    </row>
    <row r="252" spans="1:22" ht="17.100000000000001" customHeight="1" x14ac:dyDescent="0.25">
      <c r="A252" s="12" t="s">
        <v>41</v>
      </c>
      <c r="B252" s="36"/>
      <c r="C252" s="36"/>
      <c r="D252" s="36"/>
      <c r="E252" s="36"/>
      <c r="F252" s="36"/>
      <c r="G252" s="36"/>
      <c r="H252" s="36"/>
      <c r="I252" s="36"/>
      <c r="J252" s="36"/>
      <c r="K252" s="36"/>
      <c r="L252" s="36"/>
      <c r="M252" s="36"/>
      <c r="N252" s="36"/>
      <c r="O252" s="36"/>
      <c r="P252" s="14">
        <f t="shared" si="35"/>
        <v>0</v>
      </c>
      <c r="Q252" s="16"/>
      <c r="R252" s="48">
        <f>$R$7</f>
        <v>0</v>
      </c>
      <c r="S252" s="16"/>
      <c r="T252" s="18"/>
    </row>
    <row r="253" spans="1:22" ht="17.100000000000001" customHeight="1" x14ac:dyDescent="0.2">
      <c r="A253" s="12" t="s">
        <v>15</v>
      </c>
      <c r="B253" s="36"/>
      <c r="C253" s="36"/>
      <c r="D253" s="36"/>
      <c r="E253" s="36"/>
      <c r="F253" s="36"/>
      <c r="G253" s="36"/>
      <c r="H253" s="36"/>
      <c r="I253" s="36"/>
      <c r="J253" s="36"/>
      <c r="K253" s="36"/>
      <c r="L253" s="36"/>
      <c r="M253" s="36"/>
      <c r="N253" s="36"/>
      <c r="O253" s="36"/>
      <c r="P253" s="14">
        <f t="shared" si="35"/>
        <v>0</v>
      </c>
      <c r="R253" s="41" t="s">
        <v>22</v>
      </c>
    </row>
    <row r="254" spans="1:22" ht="17.100000000000001" customHeight="1" x14ac:dyDescent="0.2">
      <c r="A254" s="12" t="s">
        <v>14</v>
      </c>
      <c r="B254" s="36"/>
      <c r="C254" s="36"/>
      <c r="D254" s="36"/>
      <c r="E254" s="36"/>
      <c r="F254" s="36"/>
      <c r="G254" s="36"/>
      <c r="H254" s="36"/>
      <c r="I254" s="36"/>
      <c r="J254" s="36"/>
      <c r="K254" s="36"/>
      <c r="L254" s="36"/>
      <c r="M254" s="36"/>
      <c r="N254" s="36"/>
      <c r="O254" s="36"/>
      <c r="P254" s="14">
        <f t="shared" si="35"/>
        <v>0</v>
      </c>
      <c r="R254" s="42"/>
    </row>
    <row r="255" spans="1:22" ht="17.100000000000001" customHeight="1" x14ac:dyDescent="0.2">
      <c r="A255" s="12" t="s">
        <v>37</v>
      </c>
      <c r="B255" s="36"/>
      <c r="C255" s="36"/>
      <c r="D255" s="36"/>
      <c r="E255" s="36"/>
      <c r="F255" s="36"/>
      <c r="G255" s="36"/>
      <c r="H255" s="36"/>
      <c r="I255" s="36"/>
      <c r="J255" s="36"/>
      <c r="K255" s="36"/>
      <c r="L255" s="36"/>
      <c r="M255" s="36"/>
      <c r="N255" s="36"/>
      <c r="O255" s="36"/>
      <c r="P255" s="14">
        <f t="shared" si="35"/>
        <v>0</v>
      </c>
      <c r="R255" s="42"/>
    </row>
    <row r="256" spans="1:22" ht="17.100000000000001" customHeight="1" x14ac:dyDescent="0.2">
      <c r="A256" s="12" t="s">
        <v>11</v>
      </c>
      <c r="B256" s="36"/>
      <c r="C256" s="36"/>
      <c r="D256" s="36"/>
      <c r="E256" s="36"/>
      <c r="F256" s="36"/>
      <c r="G256" s="36"/>
      <c r="H256" s="36"/>
      <c r="I256" s="36"/>
      <c r="J256" s="36"/>
      <c r="K256" s="36"/>
      <c r="L256" s="36"/>
      <c r="M256" s="36"/>
      <c r="N256" s="36"/>
      <c r="O256" s="36"/>
      <c r="P256" s="14">
        <f t="shared" si="35"/>
        <v>0</v>
      </c>
      <c r="Q256" s="18"/>
      <c r="R256" s="49">
        <f>$R$11</f>
        <v>0</v>
      </c>
      <c r="S256" s="18"/>
      <c r="T256" s="18"/>
    </row>
    <row r="257" spans="1:20" ht="17.100000000000001" customHeight="1" x14ac:dyDescent="0.2">
      <c r="A257" s="12" t="s">
        <v>17</v>
      </c>
      <c r="B257" s="36"/>
      <c r="C257" s="36"/>
      <c r="D257" s="36"/>
      <c r="E257" s="36"/>
      <c r="F257" s="36"/>
      <c r="G257" s="36"/>
      <c r="H257" s="36"/>
      <c r="I257" s="36"/>
      <c r="J257" s="36"/>
      <c r="K257" s="36"/>
      <c r="L257" s="36"/>
      <c r="M257" s="36"/>
      <c r="N257" s="36"/>
      <c r="O257" s="36"/>
      <c r="P257" s="14">
        <f t="shared" si="35"/>
        <v>0</v>
      </c>
      <c r="R257" s="41" t="s">
        <v>4</v>
      </c>
    </row>
    <row r="258" spans="1:20" ht="17.100000000000001" customHeight="1" x14ac:dyDescent="0.2">
      <c r="A258" s="12" t="s">
        <v>6</v>
      </c>
      <c r="B258" s="36"/>
      <c r="C258" s="36"/>
      <c r="D258" s="36"/>
      <c r="E258" s="36"/>
      <c r="F258" s="36"/>
      <c r="G258" s="36"/>
      <c r="H258" s="36"/>
      <c r="I258" s="36"/>
      <c r="J258" s="36"/>
      <c r="K258" s="36"/>
      <c r="L258" s="36"/>
      <c r="M258" s="36"/>
      <c r="N258" s="36"/>
      <c r="O258" s="36"/>
      <c r="P258" s="14">
        <f t="shared" si="35"/>
        <v>0</v>
      </c>
      <c r="R258" s="42"/>
    </row>
    <row r="259" spans="1:20" ht="17.100000000000001" customHeight="1" x14ac:dyDescent="0.2">
      <c r="A259" s="12" t="s">
        <v>20</v>
      </c>
      <c r="B259" s="36"/>
      <c r="C259" s="36"/>
      <c r="D259" s="36"/>
      <c r="E259" s="36"/>
      <c r="F259" s="36"/>
      <c r="G259" s="36"/>
      <c r="H259" s="36"/>
      <c r="I259" s="36"/>
      <c r="J259" s="36"/>
      <c r="K259" s="36"/>
      <c r="L259" s="36"/>
      <c r="M259" s="36"/>
      <c r="N259" s="36"/>
      <c r="O259" s="36"/>
      <c r="P259" s="14">
        <f t="shared" si="35"/>
        <v>0</v>
      </c>
      <c r="R259" s="42"/>
    </row>
    <row r="260" spans="1:20" ht="17.100000000000001" customHeight="1" x14ac:dyDescent="0.2">
      <c r="A260" s="12" t="s">
        <v>40</v>
      </c>
      <c r="B260" s="36"/>
      <c r="C260" s="36"/>
      <c r="D260" s="36"/>
      <c r="E260" s="36"/>
      <c r="F260" s="36"/>
      <c r="G260" s="36"/>
      <c r="H260" s="36"/>
      <c r="I260" s="36"/>
      <c r="J260" s="36"/>
      <c r="K260" s="36"/>
      <c r="L260" s="36"/>
      <c r="M260" s="36"/>
      <c r="N260" s="36"/>
      <c r="O260" s="36"/>
      <c r="P260" s="14">
        <f t="shared" si="35"/>
        <v>0</v>
      </c>
      <c r="R260" s="42"/>
    </row>
    <row r="261" spans="1:20" ht="17.100000000000001" customHeight="1" x14ac:dyDescent="0.2">
      <c r="A261" s="12" t="s">
        <v>12</v>
      </c>
      <c r="B261" s="36"/>
      <c r="C261" s="36"/>
      <c r="D261" s="36"/>
      <c r="E261" s="36"/>
      <c r="F261" s="36"/>
      <c r="G261" s="36"/>
      <c r="H261" s="36"/>
      <c r="I261" s="36"/>
      <c r="J261" s="36"/>
      <c r="K261" s="36"/>
      <c r="L261" s="36"/>
      <c r="M261" s="36"/>
      <c r="N261" s="36"/>
      <c r="O261" s="36"/>
      <c r="P261" s="14">
        <f t="shared" si="35"/>
        <v>0</v>
      </c>
      <c r="Q261" s="18"/>
      <c r="R261" s="49">
        <f>$R$16</f>
        <v>0</v>
      </c>
      <c r="S261" s="18"/>
      <c r="T261" s="18"/>
    </row>
    <row r="262" spans="1:20" ht="17.100000000000001" customHeight="1" x14ac:dyDescent="0.2">
      <c r="A262" s="10" t="s">
        <v>1</v>
      </c>
      <c r="B262" s="14">
        <f>SUM(B250:B261)</f>
        <v>0</v>
      </c>
      <c r="C262" s="14">
        <f t="shared" ref="C262:O262" si="36">SUM(C250:C261)</f>
        <v>0</v>
      </c>
      <c r="D262" s="14">
        <f t="shared" si="36"/>
        <v>0</v>
      </c>
      <c r="E262" s="14">
        <f t="shared" si="36"/>
        <v>0</v>
      </c>
      <c r="F262" s="14">
        <f t="shared" si="36"/>
        <v>0</v>
      </c>
      <c r="G262" s="14">
        <f t="shared" si="36"/>
        <v>0</v>
      </c>
      <c r="H262" s="14">
        <f t="shared" si="36"/>
        <v>0</v>
      </c>
      <c r="I262" s="14">
        <f t="shared" si="36"/>
        <v>0</v>
      </c>
      <c r="J262" s="14">
        <f t="shared" si="36"/>
        <v>0</v>
      </c>
      <c r="K262" s="14">
        <f t="shared" si="36"/>
        <v>0</v>
      </c>
      <c r="L262" s="14">
        <f t="shared" si="36"/>
        <v>0</v>
      </c>
      <c r="M262" s="14">
        <f t="shared" si="36"/>
        <v>0</v>
      </c>
      <c r="N262" s="14">
        <f t="shared" si="36"/>
        <v>0</v>
      </c>
      <c r="O262" s="14">
        <f t="shared" si="36"/>
        <v>0</v>
      </c>
      <c r="P262" s="14">
        <f t="shared" si="35"/>
        <v>0</v>
      </c>
      <c r="R262" s="41" t="s">
        <v>3</v>
      </c>
    </row>
    <row r="263" spans="1:20" ht="17.100000000000001" customHeight="1" x14ac:dyDescent="0.2">
      <c r="A263" s="10"/>
      <c r="B263" s="19"/>
      <c r="C263" s="19"/>
      <c r="D263" s="19"/>
      <c r="E263" s="19"/>
      <c r="F263" s="19"/>
      <c r="G263" s="19"/>
      <c r="H263" s="19"/>
      <c r="I263" s="19"/>
      <c r="J263" s="19"/>
      <c r="K263" s="19"/>
      <c r="L263" s="19"/>
      <c r="M263" s="19"/>
      <c r="N263" s="19"/>
      <c r="O263" s="19"/>
      <c r="P263" s="19">
        <f>SUM(B262:O262)</f>
        <v>0</v>
      </c>
      <c r="Q263" t="s">
        <v>46</v>
      </c>
      <c r="R263" s="43" t="s">
        <v>13</v>
      </c>
    </row>
    <row r="264" spans="1:20" ht="17.100000000000001" customHeight="1" x14ac:dyDescent="0.25">
      <c r="B264" s="5" t="s">
        <v>52</v>
      </c>
      <c r="D264" s="7">
        <f>E248+1</f>
        <v>45992</v>
      </c>
      <c r="E264" s="7">
        <f>D264+13</f>
        <v>46005</v>
      </c>
      <c r="R264" s="44" t="s">
        <v>74</v>
      </c>
      <c r="S264" s="20" t="s">
        <v>19</v>
      </c>
      <c r="T264" s="20" t="s">
        <v>33</v>
      </c>
    </row>
    <row r="265" spans="1:20" ht="17.100000000000001" customHeight="1" x14ac:dyDescent="0.2">
      <c r="B265" s="21">
        <f>DAY(D264)</f>
        <v>1</v>
      </c>
      <c r="C265" s="21">
        <f>DAY(D264+1)</f>
        <v>2</v>
      </c>
      <c r="D265" s="21">
        <f>DAY(D264+2)</f>
        <v>3</v>
      </c>
      <c r="E265" s="21">
        <f>DAY(D264+3)</f>
        <v>4</v>
      </c>
      <c r="F265" s="21">
        <f>DAY(D264+4)</f>
        <v>5</v>
      </c>
      <c r="G265" s="21">
        <f>DAY(D264+5)</f>
        <v>6</v>
      </c>
      <c r="H265" s="21">
        <f>DAY(D264+6)</f>
        <v>7</v>
      </c>
      <c r="I265" s="21">
        <f>DAY(D264+7)</f>
        <v>8</v>
      </c>
      <c r="J265" s="21">
        <f>DAY(D264+8)</f>
        <v>9</v>
      </c>
      <c r="K265" s="21">
        <f>DAY(D264+9)</f>
        <v>10</v>
      </c>
      <c r="L265" s="21">
        <f>DAY(D264+10)</f>
        <v>11</v>
      </c>
      <c r="M265" s="21">
        <f>DAY(D264+11)</f>
        <v>12</v>
      </c>
      <c r="N265" s="21">
        <f>DAY(D264+12)</f>
        <v>13</v>
      </c>
      <c r="O265" s="21">
        <f>DAY(D264+13)</f>
        <v>14</v>
      </c>
      <c r="P265" s="21" t="s">
        <v>45</v>
      </c>
      <c r="R265" s="44" t="s">
        <v>2</v>
      </c>
      <c r="S265" s="20" t="s">
        <v>2</v>
      </c>
      <c r="T265" s="20" t="s">
        <v>87</v>
      </c>
    </row>
    <row r="266" spans="1:20" ht="17.100000000000001" customHeight="1" x14ac:dyDescent="0.2">
      <c r="A266" s="12" t="s">
        <v>18</v>
      </c>
      <c r="B266" s="36"/>
      <c r="C266" s="36"/>
      <c r="D266" s="36"/>
      <c r="E266" s="36"/>
      <c r="F266" s="36"/>
      <c r="G266" s="36"/>
      <c r="H266" s="36"/>
      <c r="I266" s="36"/>
      <c r="J266" s="36"/>
      <c r="K266" s="36"/>
      <c r="L266" s="36"/>
      <c r="M266" s="36"/>
      <c r="N266" s="36"/>
      <c r="O266" s="36"/>
      <c r="P266" s="14">
        <f>SUM(B266:O266)</f>
        <v>0</v>
      </c>
      <c r="R266" s="22">
        <f>+P250+P266</f>
        <v>0</v>
      </c>
      <c r="S266" s="22">
        <f t="shared" ref="S266:S278" si="37">+R266+S217</f>
        <v>0</v>
      </c>
      <c r="T266" s="13"/>
    </row>
    <row r="267" spans="1:20" ht="17.100000000000001" customHeight="1" x14ac:dyDescent="0.2">
      <c r="A267" s="12" t="str">
        <f t="shared" ref="A267:A277" si="38">+A251</f>
        <v>Vacation</v>
      </c>
      <c r="B267" s="36"/>
      <c r="C267" s="36"/>
      <c r="D267" s="36"/>
      <c r="E267" s="36"/>
      <c r="F267" s="36"/>
      <c r="G267" s="36"/>
      <c r="H267" s="36"/>
      <c r="I267" s="36"/>
      <c r="J267" s="36"/>
      <c r="K267" s="36"/>
      <c r="L267" s="36"/>
      <c r="M267" s="36"/>
      <c r="N267" s="36"/>
      <c r="O267" s="36"/>
      <c r="P267" s="14">
        <f t="shared" ref="P267:P277" si="39">SUM(B267:O267)</f>
        <v>0</v>
      </c>
      <c r="R267" s="22">
        <f t="shared" ref="R267:R278" si="40">+P251+P267</f>
        <v>0</v>
      </c>
      <c r="S267" s="22">
        <f t="shared" si="37"/>
        <v>0</v>
      </c>
      <c r="T267" s="15" t="s">
        <v>28</v>
      </c>
    </row>
    <row r="268" spans="1:20" ht="17.100000000000001" customHeight="1" x14ac:dyDescent="0.2">
      <c r="A268" s="12" t="str">
        <f t="shared" si="38"/>
        <v>Sick earned after 1997</v>
      </c>
      <c r="B268" s="36"/>
      <c r="C268" s="36"/>
      <c r="D268" s="36"/>
      <c r="E268" s="36"/>
      <c r="F268" s="36"/>
      <c r="G268" s="36"/>
      <c r="H268" s="36"/>
      <c r="I268" s="36"/>
      <c r="J268" s="36"/>
      <c r="K268" s="36"/>
      <c r="L268" s="36"/>
      <c r="M268" s="36"/>
      <c r="N268" s="36"/>
      <c r="O268" s="36"/>
      <c r="P268" s="14">
        <f t="shared" si="39"/>
        <v>0</v>
      </c>
      <c r="R268" s="22">
        <f t="shared" si="40"/>
        <v>0</v>
      </c>
      <c r="S268" s="22">
        <f t="shared" si="37"/>
        <v>0</v>
      </c>
      <c r="T268" s="15" t="s">
        <v>29</v>
      </c>
    </row>
    <row r="269" spans="1:20" ht="17.100000000000001" customHeight="1" x14ac:dyDescent="0.2">
      <c r="A269" s="12" t="str">
        <f t="shared" si="38"/>
        <v>Sick earned 1984 - 1997</v>
      </c>
      <c r="B269" s="36"/>
      <c r="C269" s="36"/>
      <c r="D269" s="36"/>
      <c r="E269" s="36"/>
      <c r="F269" s="36"/>
      <c r="G269" s="36"/>
      <c r="H269" s="36"/>
      <c r="I269" s="36"/>
      <c r="J269" s="36"/>
      <c r="K269" s="36"/>
      <c r="L269" s="36"/>
      <c r="M269" s="36"/>
      <c r="N269" s="36"/>
      <c r="O269" s="36"/>
      <c r="P269" s="14">
        <f t="shared" si="39"/>
        <v>0</v>
      </c>
      <c r="R269" s="22">
        <f t="shared" si="40"/>
        <v>0</v>
      </c>
      <c r="S269" s="22">
        <f t="shared" si="37"/>
        <v>0</v>
      </c>
      <c r="T269" s="15" t="s">
        <v>30</v>
      </c>
    </row>
    <row r="270" spans="1:20" ht="17.100000000000001" customHeight="1" x14ac:dyDescent="0.2">
      <c r="A270" s="12" t="str">
        <f t="shared" si="38"/>
        <v>Sick earned before 1984</v>
      </c>
      <c r="B270" s="36"/>
      <c r="C270" s="36"/>
      <c r="D270" s="36"/>
      <c r="E270" s="36"/>
      <c r="F270" s="36"/>
      <c r="G270" s="36"/>
      <c r="H270" s="36"/>
      <c r="I270" s="36"/>
      <c r="J270" s="36"/>
      <c r="K270" s="36"/>
      <c r="L270" s="36"/>
      <c r="M270" s="36"/>
      <c r="N270" s="36"/>
      <c r="O270" s="36"/>
      <c r="P270" s="14">
        <f t="shared" si="39"/>
        <v>0</v>
      </c>
      <c r="R270" s="22">
        <f t="shared" si="40"/>
        <v>0</v>
      </c>
      <c r="S270" s="22">
        <f t="shared" si="37"/>
        <v>0</v>
      </c>
      <c r="T270" s="15" t="s">
        <v>31</v>
      </c>
    </row>
    <row r="271" spans="1:20" ht="17.100000000000001" customHeight="1" x14ac:dyDescent="0.2">
      <c r="A271" s="12" t="str">
        <f t="shared" si="38"/>
        <v>Extended sick</v>
      </c>
      <c r="B271" s="36"/>
      <c r="C271" s="36"/>
      <c r="D271" s="36"/>
      <c r="E271" s="36"/>
      <c r="F271" s="36"/>
      <c r="G271" s="36"/>
      <c r="H271" s="36"/>
      <c r="I271" s="36"/>
      <c r="J271" s="36"/>
      <c r="K271" s="36"/>
      <c r="L271" s="36"/>
      <c r="M271" s="36"/>
      <c r="N271" s="36"/>
      <c r="O271" s="36"/>
      <c r="P271" s="14">
        <f t="shared" si="39"/>
        <v>0</v>
      </c>
      <c r="R271" s="22">
        <f t="shared" si="40"/>
        <v>0</v>
      </c>
      <c r="S271" s="22">
        <f t="shared" si="37"/>
        <v>0</v>
      </c>
      <c r="T271" s="15" t="s">
        <v>42</v>
      </c>
    </row>
    <row r="272" spans="1:20" ht="17.100000000000001" customHeight="1" x14ac:dyDescent="0.2">
      <c r="A272" s="12" t="str">
        <f t="shared" si="38"/>
        <v>Comp time used</v>
      </c>
      <c r="B272" s="36"/>
      <c r="C272" s="36"/>
      <c r="D272" s="36"/>
      <c r="E272" s="36"/>
      <c r="F272" s="36"/>
      <c r="G272" s="36"/>
      <c r="H272" s="36"/>
      <c r="I272" s="36"/>
      <c r="J272" s="36"/>
      <c r="K272" s="36"/>
      <c r="L272" s="36"/>
      <c r="M272" s="36"/>
      <c r="N272" s="36"/>
      <c r="O272" s="36"/>
      <c r="P272" s="14">
        <f t="shared" si="39"/>
        <v>0</v>
      </c>
      <c r="R272" s="22">
        <f t="shared" si="40"/>
        <v>0</v>
      </c>
      <c r="S272" s="22">
        <f t="shared" si="37"/>
        <v>0</v>
      </c>
      <c r="T272" s="15" t="s">
        <v>32</v>
      </c>
    </row>
    <row r="273" spans="1:20" ht="17.100000000000001" customHeight="1" x14ac:dyDescent="0.2">
      <c r="A273" s="12" t="str">
        <f t="shared" si="38"/>
        <v>Holiday/AdminClosure</v>
      </c>
      <c r="B273" s="36"/>
      <c r="C273" s="36"/>
      <c r="D273" s="36"/>
      <c r="E273" s="36"/>
      <c r="F273" s="36"/>
      <c r="G273" s="36"/>
      <c r="H273" s="36"/>
      <c r="I273" s="36"/>
      <c r="J273" s="36"/>
      <c r="K273" s="36"/>
      <c r="L273" s="36"/>
      <c r="M273" s="36"/>
      <c r="N273" s="36"/>
      <c r="O273" s="36"/>
      <c r="P273" s="14">
        <f t="shared" si="39"/>
        <v>0</v>
      </c>
      <c r="R273" s="22">
        <f t="shared" si="40"/>
        <v>0</v>
      </c>
      <c r="S273" s="22">
        <f t="shared" si="37"/>
        <v>0</v>
      </c>
      <c r="T273" s="13"/>
    </row>
    <row r="274" spans="1:20" ht="17.100000000000001" customHeight="1" x14ac:dyDescent="0.2">
      <c r="A274" s="12" t="str">
        <f t="shared" si="38"/>
        <v>Inclement Weather</v>
      </c>
      <c r="B274" s="36"/>
      <c r="C274" s="36"/>
      <c r="D274" s="36"/>
      <c r="E274" s="36"/>
      <c r="F274" s="36"/>
      <c r="G274" s="36"/>
      <c r="H274" s="36"/>
      <c r="I274" s="36"/>
      <c r="J274" s="36"/>
      <c r="K274" s="36"/>
      <c r="L274" s="36"/>
      <c r="M274" s="36"/>
      <c r="N274" s="36"/>
      <c r="O274" s="36"/>
      <c r="P274" s="14">
        <f t="shared" si="39"/>
        <v>0</v>
      </c>
      <c r="R274" s="22">
        <f t="shared" si="40"/>
        <v>0</v>
      </c>
      <c r="S274" s="22">
        <f t="shared" si="37"/>
        <v>0</v>
      </c>
      <c r="T274" s="13"/>
    </row>
    <row r="275" spans="1:20" ht="17.100000000000001" customHeight="1" x14ac:dyDescent="0.2">
      <c r="A275" s="12" t="str">
        <f t="shared" si="38"/>
        <v>Overtime worked</v>
      </c>
      <c r="B275" s="36"/>
      <c r="C275" s="36"/>
      <c r="D275" s="36"/>
      <c r="E275" s="36"/>
      <c r="F275" s="36"/>
      <c r="G275" s="36"/>
      <c r="H275" s="36"/>
      <c r="I275" s="36"/>
      <c r="J275" s="36"/>
      <c r="K275" s="36"/>
      <c r="L275" s="36"/>
      <c r="M275" s="36"/>
      <c r="N275" s="36"/>
      <c r="O275" s="36"/>
      <c r="P275" s="14">
        <f t="shared" si="39"/>
        <v>0</v>
      </c>
      <c r="R275" s="22">
        <f t="shared" si="40"/>
        <v>0</v>
      </c>
      <c r="S275" s="22">
        <f t="shared" si="37"/>
        <v>0</v>
      </c>
      <c r="T275" s="13"/>
    </row>
    <row r="276" spans="1:20" ht="17.100000000000001" customHeight="1" x14ac:dyDescent="0.2">
      <c r="A276" s="12" t="str">
        <f t="shared" si="38"/>
        <v>*Other absence with pay</v>
      </c>
      <c r="B276" s="36"/>
      <c r="C276" s="36"/>
      <c r="D276" s="36"/>
      <c r="E276" s="36"/>
      <c r="F276" s="36"/>
      <c r="G276" s="36"/>
      <c r="H276" s="36"/>
      <c r="I276" s="36"/>
      <c r="J276" s="36"/>
      <c r="K276" s="36"/>
      <c r="L276" s="36"/>
      <c r="M276" s="36"/>
      <c r="N276" s="36"/>
      <c r="O276" s="36"/>
      <c r="P276" s="14">
        <f t="shared" si="39"/>
        <v>0</v>
      </c>
      <c r="R276" s="22">
        <f t="shared" si="40"/>
        <v>0</v>
      </c>
      <c r="S276" s="22">
        <f t="shared" si="37"/>
        <v>0</v>
      </c>
      <c r="T276" s="15" t="s">
        <v>13</v>
      </c>
    </row>
    <row r="277" spans="1:20" ht="17.100000000000001" customHeight="1" x14ac:dyDescent="0.2">
      <c r="A277" s="12" t="str">
        <f t="shared" si="38"/>
        <v>Absence without pay</v>
      </c>
      <c r="B277" s="36"/>
      <c r="C277" s="36"/>
      <c r="D277" s="36"/>
      <c r="E277" s="36"/>
      <c r="F277" s="36"/>
      <c r="G277" s="36"/>
      <c r="H277" s="36"/>
      <c r="I277" s="36"/>
      <c r="J277" s="36"/>
      <c r="K277" s="36"/>
      <c r="L277" s="36"/>
      <c r="M277" s="36"/>
      <c r="N277" s="36"/>
      <c r="O277" s="36"/>
      <c r="P277" s="14">
        <f t="shared" si="39"/>
        <v>0</v>
      </c>
      <c r="R277" s="22">
        <f t="shared" si="40"/>
        <v>0</v>
      </c>
      <c r="S277" s="22">
        <f t="shared" si="37"/>
        <v>0</v>
      </c>
      <c r="T277" s="13"/>
    </row>
    <row r="278" spans="1:20" ht="17.100000000000001" customHeight="1" x14ac:dyDescent="0.2">
      <c r="A278" s="10" t="s">
        <v>1</v>
      </c>
      <c r="B278" s="14">
        <f t="shared" ref="B278:O278" si="41">SUM(B266:B277)</f>
        <v>0</v>
      </c>
      <c r="C278" s="14">
        <f t="shared" si="41"/>
        <v>0</v>
      </c>
      <c r="D278" s="14">
        <f t="shared" si="41"/>
        <v>0</v>
      </c>
      <c r="E278" s="14">
        <f t="shared" si="41"/>
        <v>0</v>
      </c>
      <c r="F278" s="14">
        <f t="shared" si="41"/>
        <v>0</v>
      </c>
      <c r="G278" s="14">
        <f t="shared" si="41"/>
        <v>0</v>
      </c>
      <c r="H278" s="14">
        <f t="shared" si="41"/>
        <v>0</v>
      </c>
      <c r="I278" s="14">
        <f t="shared" si="41"/>
        <v>0</v>
      </c>
      <c r="J278" s="14">
        <f t="shared" si="41"/>
        <v>0</v>
      </c>
      <c r="K278" s="14">
        <f t="shared" si="41"/>
        <v>0</v>
      </c>
      <c r="L278" s="14">
        <f t="shared" si="41"/>
        <v>0</v>
      </c>
      <c r="M278" s="14">
        <f t="shared" si="41"/>
        <v>0</v>
      </c>
      <c r="N278" s="14">
        <f t="shared" si="41"/>
        <v>0</v>
      </c>
      <c r="O278" s="14">
        <f t="shared" si="41"/>
        <v>0</v>
      </c>
      <c r="P278" s="14">
        <f>SUM(P266:P277)</f>
        <v>0</v>
      </c>
      <c r="R278" s="22">
        <f t="shared" si="40"/>
        <v>0</v>
      </c>
      <c r="S278" s="22">
        <f t="shared" si="37"/>
        <v>0</v>
      </c>
      <c r="T278" s="13"/>
    </row>
    <row r="279" spans="1:20" ht="17.100000000000001" customHeight="1" x14ac:dyDescent="0.2">
      <c r="L279" s="1" t="s">
        <v>21</v>
      </c>
      <c r="P279" s="19">
        <f>SUM(B278:O278)</f>
        <v>0</v>
      </c>
      <c r="Q279" t="s">
        <v>46</v>
      </c>
    </row>
    <row r="280" spans="1:20" ht="17.100000000000001" customHeight="1" x14ac:dyDescent="0.2">
      <c r="A280" s="23" t="s">
        <v>8</v>
      </c>
      <c r="B280" s="24"/>
      <c r="C280" s="25"/>
      <c r="D280" s="56"/>
      <c r="E280" s="56"/>
      <c r="F280" s="56"/>
      <c r="G280" s="56"/>
      <c r="H280" s="56"/>
      <c r="I280" s="56"/>
      <c r="J280" s="56"/>
      <c r="K280" s="57"/>
    </row>
    <row r="281" spans="1:20" ht="17.100000000000001" customHeight="1" x14ac:dyDescent="0.2">
      <c r="A281" s="58"/>
      <c r="B281" s="59"/>
      <c r="C281" s="59"/>
      <c r="D281" s="59"/>
      <c r="E281" s="59"/>
      <c r="F281" s="59"/>
      <c r="G281" s="59"/>
      <c r="H281" s="59"/>
      <c r="I281" s="59"/>
      <c r="J281" s="59"/>
      <c r="K281" s="60"/>
    </row>
    <row r="282" spans="1:20" ht="17.100000000000001" customHeight="1" x14ac:dyDescent="0.2">
      <c r="A282" s="58"/>
      <c r="B282" s="59"/>
      <c r="C282" s="59"/>
      <c r="D282" s="59"/>
      <c r="E282" s="59"/>
      <c r="F282" s="59"/>
      <c r="G282" s="59"/>
      <c r="H282" s="59"/>
      <c r="I282" s="59"/>
      <c r="J282" s="59"/>
      <c r="K282" s="60"/>
      <c r="L282" s="18"/>
      <c r="M282" s="18"/>
      <c r="N282" s="18"/>
      <c r="O282" s="18"/>
      <c r="P282" s="18"/>
      <c r="Q282" s="18"/>
      <c r="R282" s="45"/>
    </row>
    <row r="283" spans="1:20" ht="17.100000000000001" customHeight="1" x14ac:dyDescent="0.2">
      <c r="A283" s="26" t="s">
        <v>7</v>
      </c>
      <c r="B283" s="61"/>
      <c r="C283" s="61"/>
      <c r="D283" s="61"/>
      <c r="E283" s="61"/>
      <c r="F283" s="61"/>
      <c r="G283" s="61"/>
      <c r="H283" s="61"/>
      <c r="I283" s="61"/>
      <c r="J283" s="61"/>
      <c r="K283" s="62"/>
      <c r="N283" s="17" t="s">
        <v>9</v>
      </c>
      <c r="Q283" s="17" t="s">
        <v>16</v>
      </c>
    </row>
    <row r="284" spans="1:20" ht="17.100000000000001" customHeight="1" x14ac:dyDescent="0.2">
      <c r="A284" s="65"/>
      <c r="B284" s="61"/>
      <c r="C284" s="61"/>
      <c r="D284" s="61"/>
      <c r="E284" s="61"/>
      <c r="F284" s="61"/>
      <c r="G284" s="61"/>
      <c r="H284" s="61"/>
      <c r="I284" s="61"/>
      <c r="J284" s="61"/>
      <c r="K284" s="62"/>
    </row>
    <row r="285" spans="1:20" ht="17.100000000000001" customHeight="1" x14ac:dyDescent="0.2">
      <c r="A285" s="66"/>
      <c r="B285" s="63"/>
      <c r="C285" s="63"/>
      <c r="D285" s="63"/>
      <c r="E285" s="63"/>
      <c r="F285" s="63"/>
      <c r="G285" s="63"/>
      <c r="H285" s="63"/>
      <c r="I285" s="63"/>
      <c r="J285" s="63"/>
      <c r="K285" s="64"/>
      <c r="L285" s="18"/>
      <c r="M285" s="18"/>
      <c r="N285" s="27"/>
      <c r="O285" s="18"/>
      <c r="P285" s="18"/>
      <c r="Q285" s="18"/>
      <c r="R285" s="45"/>
    </row>
    <row r="286" spans="1:20" ht="20.100000000000001" customHeight="1" x14ac:dyDescent="0.2">
      <c r="A286" s="1" t="s">
        <v>76</v>
      </c>
      <c r="B286" s="28"/>
      <c r="C286" s="28"/>
      <c r="D286" s="28"/>
      <c r="E286" s="28"/>
      <c r="F286" s="28"/>
      <c r="G286" s="28"/>
      <c r="H286" s="28"/>
      <c r="I286" s="28"/>
      <c r="J286" s="28"/>
      <c r="K286" s="28"/>
      <c r="L286" s="28"/>
      <c r="M286" s="28"/>
      <c r="N286" s="17" t="s">
        <v>10</v>
      </c>
      <c r="O286" s="1"/>
      <c r="P286" s="1"/>
      <c r="Q286" s="1"/>
      <c r="R286" s="46" t="s">
        <v>16</v>
      </c>
      <c r="S286" s="28"/>
    </row>
    <row r="287" spans="1:20" ht="20.100000000000001" customHeight="1" x14ac:dyDescent="0.25">
      <c r="A287" s="29" t="s">
        <v>25</v>
      </c>
      <c r="B287" s="30"/>
      <c r="C287" s="28"/>
      <c r="D287" s="28"/>
      <c r="E287" s="28"/>
      <c r="F287" s="28"/>
      <c r="G287" s="28"/>
      <c r="H287" s="28"/>
      <c r="I287" s="28"/>
      <c r="J287" s="28"/>
      <c r="K287" s="28"/>
      <c r="L287" s="28"/>
      <c r="M287" s="28"/>
      <c r="N287" s="28"/>
      <c r="O287" s="28"/>
      <c r="P287" s="28"/>
      <c r="Q287" s="28"/>
      <c r="R287" s="47"/>
      <c r="S287" s="28"/>
    </row>
    <row r="288" spans="1:20" ht="20.100000000000001" customHeight="1" x14ac:dyDescent="0.25">
      <c r="A288" s="31" t="s">
        <v>23</v>
      </c>
      <c r="B288" s="28"/>
      <c r="C288" s="28"/>
      <c r="D288" s="28"/>
      <c r="E288" s="28"/>
      <c r="F288" s="28"/>
      <c r="G288" s="28"/>
      <c r="H288" s="28"/>
      <c r="I288" s="28"/>
      <c r="J288" s="28"/>
      <c r="K288" s="28"/>
      <c r="L288" s="28"/>
      <c r="M288" s="28"/>
      <c r="N288" s="28"/>
      <c r="O288" s="28"/>
      <c r="P288" s="28"/>
      <c r="Q288" s="28"/>
      <c r="R288" s="47"/>
      <c r="S288" s="28"/>
      <c r="T288" s="28"/>
    </row>
    <row r="289" spans="1:22" ht="20.100000000000001" customHeight="1" x14ac:dyDescent="0.25">
      <c r="A289" s="31" t="s">
        <v>24</v>
      </c>
      <c r="B289" s="28"/>
      <c r="C289" s="28"/>
      <c r="D289" s="28"/>
      <c r="E289" s="28"/>
      <c r="F289" s="28"/>
      <c r="G289" s="28"/>
      <c r="H289" s="28"/>
      <c r="I289" s="28"/>
      <c r="J289" s="28"/>
      <c r="K289" s="28"/>
      <c r="L289" s="28"/>
      <c r="M289" s="28"/>
      <c r="N289" s="28"/>
      <c r="O289" s="28"/>
      <c r="P289" s="28"/>
      <c r="Q289" s="28"/>
      <c r="R289" s="47"/>
      <c r="S289" s="28"/>
      <c r="T289" s="28"/>
    </row>
    <row r="290" spans="1:22" ht="20.100000000000001" customHeight="1" x14ac:dyDescent="0.25">
      <c r="A290" s="31" t="s">
        <v>27</v>
      </c>
      <c r="B290" s="28"/>
      <c r="C290" s="28"/>
      <c r="D290" s="28"/>
      <c r="E290" s="28"/>
      <c r="F290" s="28"/>
      <c r="G290" s="28"/>
      <c r="H290" s="28"/>
      <c r="I290" s="28"/>
      <c r="J290" s="28"/>
      <c r="K290" s="28"/>
      <c r="L290" s="28"/>
      <c r="M290" s="28"/>
      <c r="N290" s="28"/>
      <c r="O290" s="28"/>
      <c r="P290" s="28"/>
      <c r="Q290" s="28"/>
      <c r="R290" s="47"/>
      <c r="S290" s="28"/>
      <c r="T290" s="28"/>
    </row>
    <row r="291" spans="1:22" ht="20.100000000000001" customHeight="1" x14ac:dyDescent="0.25">
      <c r="A291" s="31" t="s">
        <v>26</v>
      </c>
      <c r="B291" s="28"/>
      <c r="C291" s="28"/>
      <c r="D291" s="28"/>
      <c r="E291" s="28"/>
      <c r="F291" s="28"/>
      <c r="G291" s="28"/>
      <c r="H291" s="28"/>
      <c r="I291" s="28"/>
      <c r="J291" s="28"/>
      <c r="K291" s="28"/>
      <c r="L291" s="28"/>
      <c r="M291" s="28"/>
      <c r="N291" s="28"/>
      <c r="O291" s="28"/>
      <c r="P291" s="28"/>
      <c r="Q291" s="28"/>
      <c r="R291" s="47"/>
      <c r="S291" s="28"/>
      <c r="T291" s="28"/>
    </row>
    <row r="292" spans="1:22" ht="20.100000000000001" customHeight="1" x14ac:dyDescent="0.25">
      <c r="A292" s="31" t="s">
        <v>75</v>
      </c>
      <c r="B292" s="28"/>
      <c r="C292" s="28"/>
      <c r="D292" s="28"/>
      <c r="E292" s="28"/>
      <c r="F292" s="28"/>
      <c r="G292" s="28"/>
      <c r="H292" s="28"/>
      <c r="I292" s="31"/>
      <c r="J292" s="28"/>
      <c r="K292" s="28"/>
      <c r="L292" s="28"/>
      <c r="M292" s="28"/>
      <c r="N292" s="28"/>
      <c r="O292" s="28"/>
      <c r="P292" s="28"/>
      <c r="Q292" s="28"/>
      <c r="R292" s="47"/>
      <c r="S292" s="28"/>
      <c r="T292" s="28"/>
    </row>
    <row r="293" spans="1:22" ht="20.100000000000001" customHeight="1" x14ac:dyDescent="0.25">
      <c r="A293" s="31" t="s">
        <v>13</v>
      </c>
    </row>
    <row r="295" spans="1:22" s="3" customFormat="1" ht="24.75" customHeight="1" x14ac:dyDescent="0.35">
      <c r="A295" s="3" t="s">
        <v>5</v>
      </c>
      <c r="G295" s="3" t="s">
        <v>73</v>
      </c>
      <c r="R295" s="38"/>
      <c r="S295" s="5"/>
      <c r="U295" s="6"/>
      <c r="V295" s="6"/>
    </row>
    <row r="296" spans="1:22" ht="17.100000000000001" customHeight="1" x14ac:dyDescent="0.35">
      <c r="A296" s="3"/>
      <c r="B296" s="3"/>
      <c r="C296" s="3"/>
      <c r="D296" s="3" t="s">
        <v>13</v>
      </c>
      <c r="E296" s="3"/>
      <c r="F296" s="3"/>
      <c r="G296" s="3"/>
      <c r="H296" s="3"/>
      <c r="I296" s="3"/>
      <c r="J296" s="3"/>
      <c r="K296" s="3"/>
      <c r="L296" s="3"/>
      <c r="M296" s="3"/>
      <c r="N296" s="3"/>
      <c r="O296" s="3"/>
      <c r="P296" s="3"/>
      <c r="Q296" s="4"/>
      <c r="R296" s="38"/>
    </row>
    <row r="297" spans="1:22" ht="17.100000000000001" customHeight="1" x14ac:dyDescent="0.35">
      <c r="A297" s="5"/>
      <c r="B297" s="5" t="s">
        <v>88</v>
      </c>
      <c r="C297" s="5"/>
      <c r="D297" s="7">
        <f>E264+1</f>
        <v>46006</v>
      </c>
      <c r="E297" s="7">
        <f>D297+13</f>
        <v>46019</v>
      </c>
      <c r="F297" s="5"/>
      <c r="G297" s="5"/>
      <c r="H297" s="5"/>
      <c r="I297" s="5"/>
      <c r="J297" s="5"/>
      <c r="K297" s="5"/>
      <c r="L297" s="5"/>
      <c r="M297" s="5"/>
      <c r="N297" s="5"/>
      <c r="O297" s="5"/>
      <c r="P297" s="3"/>
      <c r="Q297" s="4"/>
      <c r="R297" s="38"/>
    </row>
    <row r="298" spans="1:22" ht="17.100000000000001" customHeight="1" x14ac:dyDescent="0.25">
      <c r="B298" s="9">
        <f>DAY(D297)</f>
        <v>15</v>
      </c>
      <c r="C298" s="9">
        <f>DAY(D297+1)</f>
        <v>16</v>
      </c>
      <c r="D298" s="9">
        <f>DAY(D297+2)</f>
        <v>17</v>
      </c>
      <c r="E298" s="9">
        <f>DAY(D297+3)</f>
        <v>18</v>
      </c>
      <c r="F298" s="9">
        <f>DAY(D297+4)</f>
        <v>19</v>
      </c>
      <c r="G298" s="9">
        <f>DAY(D297+5)</f>
        <v>20</v>
      </c>
      <c r="H298" s="9">
        <f>DAY(D297+6)</f>
        <v>21</v>
      </c>
      <c r="I298" s="9">
        <f>DAY(D297+7)</f>
        <v>22</v>
      </c>
      <c r="J298" s="9">
        <f>DAY(D297+8)</f>
        <v>23</v>
      </c>
      <c r="K298" s="9">
        <f>DAY(D297+9)</f>
        <v>24</v>
      </c>
      <c r="L298" s="9">
        <f>DAY(D297+10)</f>
        <v>25</v>
      </c>
      <c r="M298" s="9">
        <f>DAY(D297+11)</f>
        <v>26</v>
      </c>
      <c r="N298" s="9">
        <f>DAY(D297+12)</f>
        <v>27</v>
      </c>
      <c r="O298" s="9">
        <f>DAY(D297+13)</f>
        <v>28</v>
      </c>
      <c r="P298" s="9" t="s">
        <v>45</v>
      </c>
      <c r="Q298" s="5" t="s">
        <v>35</v>
      </c>
      <c r="R298" s="38"/>
      <c r="S298" s="5" t="str">
        <f>+B297</f>
        <v>BW 01</v>
      </c>
      <c r="T298" s="5" t="str">
        <f>+B313</f>
        <v>BW 02</v>
      </c>
    </row>
    <row r="299" spans="1:22" ht="17.100000000000001" customHeight="1" x14ac:dyDescent="0.2">
      <c r="A299" s="12" t="s">
        <v>18</v>
      </c>
      <c r="B299" s="36"/>
      <c r="C299" s="36"/>
      <c r="D299" s="36"/>
      <c r="E299" s="36"/>
      <c r="F299" s="36"/>
      <c r="G299" s="36"/>
      <c r="H299" s="36"/>
      <c r="I299" s="36"/>
      <c r="J299" s="36"/>
      <c r="K299" s="36"/>
      <c r="L299" s="36"/>
      <c r="M299" s="36"/>
      <c r="N299" s="36"/>
      <c r="O299" s="36"/>
      <c r="P299" s="14">
        <f>SUM(B299:O299)</f>
        <v>0</v>
      </c>
      <c r="Q299" s="10"/>
      <c r="R299" s="39"/>
      <c r="S299" s="10"/>
    </row>
    <row r="300" spans="1:22" ht="17.100000000000001" customHeight="1" x14ac:dyDescent="0.2">
      <c r="A300" s="12" t="s">
        <v>0</v>
      </c>
      <c r="B300" s="36"/>
      <c r="C300" s="36"/>
      <c r="D300" s="36"/>
      <c r="E300" s="36"/>
      <c r="F300" s="36"/>
      <c r="G300" s="36"/>
      <c r="H300" s="36"/>
      <c r="I300" s="36"/>
      <c r="J300" s="36"/>
      <c r="K300" s="36"/>
      <c r="L300" s="36"/>
      <c r="M300" s="36"/>
      <c r="N300" s="36"/>
      <c r="O300" s="36"/>
      <c r="P300" s="14">
        <f t="shared" ref="P300:P311" si="42">SUM(B300:O300)</f>
        <v>0</v>
      </c>
    </row>
    <row r="301" spans="1:22" ht="17.100000000000001" customHeight="1" x14ac:dyDescent="0.25">
      <c r="A301" s="12" t="s">
        <v>41</v>
      </c>
      <c r="B301" s="36"/>
      <c r="C301" s="36"/>
      <c r="D301" s="36"/>
      <c r="E301" s="36"/>
      <c r="F301" s="36"/>
      <c r="G301" s="36"/>
      <c r="H301" s="36"/>
      <c r="I301" s="36"/>
      <c r="J301" s="36"/>
      <c r="K301" s="36"/>
      <c r="L301" s="36"/>
      <c r="M301" s="36"/>
      <c r="N301" s="36"/>
      <c r="O301" s="36"/>
      <c r="P301" s="14">
        <f t="shared" si="42"/>
        <v>0</v>
      </c>
      <c r="Q301" s="16"/>
      <c r="R301" s="48">
        <f>$R$7</f>
        <v>0</v>
      </c>
      <c r="S301" s="16"/>
      <c r="T301" s="18"/>
    </row>
    <row r="302" spans="1:22" ht="17.100000000000001" customHeight="1" x14ac:dyDescent="0.2">
      <c r="A302" s="12" t="s">
        <v>15</v>
      </c>
      <c r="B302" s="36"/>
      <c r="C302" s="36"/>
      <c r="D302" s="36"/>
      <c r="E302" s="36"/>
      <c r="F302" s="36"/>
      <c r="G302" s="36"/>
      <c r="H302" s="36"/>
      <c r="I302" s="36"/>
      <c r="J302" s="36"/>
      <c r="K302" s="36"/>
      <c r="L302" s="36"/>
      <c r="M302" s="36"/>
      <c r="N302" s="36"/>
      <c r="O302" s="36"/>
      <c r="P302" s="14">
        <f t="shared" si="42"/>
        <v>0</v>
      </c>
      <c r="R302" s="41" t="s">
        <v>22</v>
      </c>
    </row>
    <row r="303" spans="1:22" ht="17.100000000000001" customHeight="1" x14ac:dyDescent="0.2">
      <c r="A303" s="12" t="s">
        <v>14</v>
      </c>
      <c r="B303" s="36"/>
      <c r="C303" s="36"/>
      <c r="D303" s="36"/>
      <c r="E303" s="36"/>
      <c r="F303" s="36"/>
      <c r="G303" s="36"/>
      <c r="H303" s="36"/>
      <c r="I303" s="36"/>
      <c r="J303" s="36"/>
      <c r="K303" s="36"/>
      <c r="L303" s="36"/>
      <c r="M303" s="36"/>
      <c r="N303" s="36"/>
      <c r="O303" s="36"/>
      <c r="P303" s="14">
        <f t="shared" si="42"/>
        <v>0</v>
      </c>
      <c r="R303" s="42"/>
    </row>
    <row r="304" spans="1:22" ht="17.100000000000001" customHeight="1" x14ac:dyDescent="0.2">
      <c r="A304" s="12" t="s">
        <v>37</v>
      </c>
      <c r="B304" s="36"/>
      <c r="C304" s="36"/>
      <c r="D304" s="36"/>
      <c r="E304" s="36"/>
      <c r="F304" s="36"/>
      <c r="G304" s="36"/>
      <c r="H304" s="36"/>
      <c r="I304" s="36"/>
      <c r="J304" s="36"/>
      <c r="K304" s="36"/>
      <c r="L304" s="36"/>
      <c r="M304" s="36"/>
      <c r="N304" s="36"/>
      <c r="O304" s="36"/>
      <c r="P304" s="14">
        <f t="shared" si="42"/>
        <v>0</v>
      </c>
      <c r="R304" s="42"/>
    </row>
    <row r="305" spans="1:20" ht="17.100000000000001" customHeight="1" x14ac:dyDescent="0.2">
      <c r="A305" s="12" t="s">
        <v>11</v>
      </c>
      <c r="B305" s="36"/>
      <c r="C305" s="36"/>
      <c r="D305" s="36"/>
      <c r="E305" s="36"/>
      <c r="F305" s="36"/>
      <c r="G305" s="36"/>
      <c r="H305" s="36"/>
      <c r="I305" s="36"/>
      <c r="J305" s="36"/>
      <c r="K305" s="36"/>
      <c r="L305" s="36"/>
      <c r="M305" s="36"/>
      <c r="N305" s="36"/>
      <c r="O305" s="36"/>
      <c r="P305" s="14">
        <f t="shared" si="42"/>
        <v>0</v>
      </c>
      <c r="Q305" s="18"/>
      <c r="R305" s="49">
        <f>$R$11</f>
        <v>0</v>
      </c>
      <c r="S305" s="18"/>
      <c r="T305" s="18"/>
    </row>
    <row r="306" spans="1:20" ht="17.100000000000001" customHeight="1" x14ac:dyDescent="0.2">
      <c r="A306" s="12" t="s">
        <v>17</v>
      </c>
      <c r="B306" s="36"/>
      <c r="C306" s="36"/>
      <c r="D306" s="36"/>
      <c r="E306" s="36"/>
      <c r="F306" s="36"/>
      <c r="G306" s="36"/>
      <c r="H306" s="36"/>
      <c r="I306" s="36"/>
      <c r="J306" s="36"/>
      <c r="K306" s="36"/>
      <c r="L306" s="36"/>
      <c r="M306" s="36"/>
      <c r="N306" s="36"/>
      <c r="O306" s="36"/>
      <c r="P306" s="14">
        <f t="shared" si="42"/>
        <v>0</v>
      </c>
      <c r="R306" s="41" t="s">
        <v>4</v>
      </c>
    </row>
    <row r="307" spans="1:20" ht="17.100000000000001" customHeight="1" x14ac:dyDescent="0.2">
      <c r="A307" s="12" t="s">
        <v>6</v>
      </c>
      <c r="B307" s="36"/>
      <c r="C307" s="36"/>
      <c r="D307" s="36"/>
      <c r="E307" s="36"/>
      <c r="F307" s="36"/>
      <c r="G307" s="36"/>
      <c r="H307" s="36"/>
      <c r="I307" s="36"/>
      <c r="J307" s="36"/>
      <c r="K307" s="36"/>
      <c r="L307" s="36"/>
      <c r="M307" s="36"/>
      <c r="N307" s="36"/>
      <c r="O307" s="36"/>
      <c r="P307" s="14">
        <f t="shared" si="42"/>
        <v>0</v>
      </c>
      <c r="R307" s="42"/>
    </row>
    <row r="308" spans="1:20" ht="17.100000000000001" customHeight="1" x14ac:dyDescent="0.2">
      <c r="A308" s="12" t="s">
        <v>20</v>
      </c>
      <c r="B308" s="36"/>
      <c r="C308" s="36"/>
      <c r="D308" s="36"/>
      <c r="E308" s="36"/>
      <c r="F308" s="36"/>
      <c r="G308" s="36"/>
      <c r="H308" s="36"/>
      <c r="I308" s="36"/>
      <c r="J308" s="36"/>
      <c r="K308" s="36"/>
      <c r="L308" s="36"/>
      <c r="M308" s="36"/>
      <c r="N308" s="36"/>
      <c r="O308" s="36"/>
      <c r="P308" s="14">
        <f t="shared" si="42"/>
        <v>0</v>
      </c>
      <c r="R308" s="42"/>
    </row>
    <row r="309" spans="1:20" ht="17.100000000000001" customHeight="1" x14ac:dyDescent="0.2">
      <c r="A309" s="12" t="s">
        <v>40</v>
      </c>
      <c r="B309" s="36"/>
      <c r="C309" s="36"/>
      <c r="D309" s="36"/>
      <c r="E309" s="36"/>
      <c r="F309" s="36"/>
      <c r="G309" s="36"/>
      <c r="H309" s="36"/>
      <c r="I309" s="36"/>
      <c r="J309" s="36"/>
      <c r="K309" s="36"/>
      <c r="L309" s="36"/>
      <c r="M309" s="36"/>
      <c r="N309" s="36"/>
      <c r="O309" s="36"/>
      <c r="P309" s="14">
        <f t="shared" si="42"/>
        <v>0</v>
      </c>
      <c r="R309" s="42"/>
    </row>
    <row r="310" spans="1:20" ht="17.100000000000001" customHeight="1" x14ac:dyDescent="0.2">
      <c r="A310" s="12" t="s">
        <v>12</v>
      </c>
      <c r="B310" s="36"/>
      <c r="C310" s="36"/>
      <c r="D310" s="36"/>
      <c r="E310" s="36"/>
      <c r="F310" s="36"/>
      <c r="G310" s="36"/>
      <c r="H310" s="36"/>
      <c r="I310" s="36"/>
      <c r="J310" s="36"/>
      <c r="K310" s="36"/>
      <c r="L310" s="36"/>
      <c r="M310" s="36"/>
      <c r="N310" s="36"/>
      <c r="O310" s="36"/>
      <c r="P310" s="14">
        <f t="shared" si="42"/>
        <v>0</v>
      </c>
      <c r="Q310" s="18"/>
      <c r="R310" s="49">
        <f>$R$16</f>
        <v>0</v>
      </c>
      <c r="S310" s="18"/>
      <c r="T310" s="18"/>
    </row>
    <row r="311" spans="1:20" ht="17.100000000000001" customHeight="1" x14ac:dyDescent="0.2">
      <c r="A311" s="10" t="s">
        <v>1</v>
      </c>
      <c r="B311" s="14">
        <f>SUM(B299:B310)</f>
        <v>0</v>
      </c>
      <c r="C311" s="14">
        <f t="shared" ref="C311:O311" si="43">SUM(C299:C310)</f>
        <v>0</v>
      </c>
      <c r="D311" s="14">
        <f t="shared" si="43"/>
        <v>0</v>
      </c>
      <c r="E311" s="14">
        <f t="shared" si="43"/>
        <v>0</v>
      </c>
      <c r="F311" s="14">
        <f t="shared" si="43"/>
        <v>0</v>
      </c>
      <c r="G311" s="14">
        <f t="shared" si="43"/>
        <v>0</v>
      </c>
      <c r="H311" s="14">
        <f t="shared" si="43"/>
        <v>0</v>
      </c>
      <c r="I311" s="14">
        <f t="shared" si="43"/>
        <v>0</v>
      </c>
      <c r="J311" s="14">
        <f t="shared" si="43"/>
        <v>0</v>
      </c>
      <c r="K311" s="14">
        <f t="shared" si="43"/>
        <v>0</v>
      </c>
      <c r="L311" s="14">
        <f t="shared" si="43"/>
        <v>0</v>
      </c>
      <c r="M311" s="14">
        <f t="shared" si="43"/>
        <v>0</v>
      </c>
      <c r="N311" s="14">
        <f t="shared" si="43"/>
        <v>0</v>
      </c>
      <c r="O311" s="14">
        <f t="shared" si="43"/>
        <v>0</v>
      </c>
      <c r="P311" s="14">
        <f t="shared" si="42"/>
        <v>0</v>
      </c>
      <c r="R311" s="41" t="s">
        <v>3</v>
      </c>
    </row>
    <row r="312" spans="1:20" ht="17.100000000000001" customHeight="1" x14ac:dyDescent="0.2">
      <c r="A312" s="10"/>
      <c r="B312" s="19"/>
      <c r="C312" s="19"/>
      <c r="D312" s="19"/>
      <c r="E312" s="19"/>
      <c r="F312" s="19"/>
      <c r="G312" s="19"/>
      <c r="H312" s="19"/>
      <c r="I312" s="19"/>
      <c r="J312" s="19"/>
      <c r="K312" s="19"/>
      <c r="L312" s="19"/>
      <c r="M312" s="19"/>
      <c r="N312" s="19"/>
      <c r="O312" s="19"/>
      <c r="P312" s="19">
        <f>SUM(B311:O311)</f>
        <v>0</v>
      </c>
      <c r="Q312" t="s">
        <v>46</v>
      </c>
      <c r="R312" s="43" t="s">
        <v>13</v>
      </c>
    </row>
    <row r="313" spans="1:20" ht="17.100000000000001" customHeight="1" x14ac:dyDescent="0.25">
      <c r="B313" s="5" t="s">
        <v>53</v>
      </c>
      <c r="D313" s="7">
        <f>E297+1</f>
        <v>46020</v>
      </c>
      <c r="E313" s="7">
        <f>D313+13</f>
        <v>46033</v>
      </c>
      <c r="R313" s="44" t="s">
        <v>74</v>
      </c>
      <c r="S313" s="20" t="s">
        <v>19</v>
      </c>
      <c r="T313" s="20" t="s">
        <v>33</v>
      </c>
    </row>
    <row r="314" spans="1:20" ht="17.100000000000001" customHeight="1" x14ac:dyDescent="0.2">
      <c r="B314" s="21">
        <f>DAY(D313)</f>
        <v>29</v>
      </c>
      <c r="C314" s="21">
        <f>DAY(D313+1)</f>
        <v>30</v>
      </c>
      <c r="D314" s="21">
        <f>DAY(D313+2)</f>
        <v>31</v>
      </c>
      <c r="E314" s="21">
        <f>DAY(D313+3)</f>
        <v>1</v>
      </c>
      <c r="F314" s="21">
        <f>DAY(D313+4)</f>
        <v>2</v>
      </c>
      <c r="G314" s="21">
        <f>DAY(D313+5)</f>
        <v>3</v>
      </c>
      <c r="H314" s="21">
        <f>DAY(D313+6)</f>
        <v>4</v>
      </c>
      <c r="I314" s="21">
        <f>DAY(D313+7)</f>
        <v>5</v>
      </c>
      <c r="J314" s="21">
        <f>DAY(D313+8)</f>
        <v>6</v>
      </c>
      <c r="K314" s="21">
        <f>DAY(D313+9)</f>
        <v>7</v>
      </c>
      <c r="L314" s="21">
        <f>DAY(D313+10)</f>
        <v>8</v>
      </c>
      <c r="M314" s="21">
        <f>DAY(D313+11)</f>
        <v>9</v>
      </c>
      <c r="N314" s="21">
        <f>DAY(D313+12)</f>
        <v>10</v>
      </c>
      <c r="O314" s="21">
        <f>DAY(D313+13)</f>
        <v>11</v>
      </c>
      <c r="P314" s="21" t="s">
        <v>45</v>
      </c>
      <c r="R314" s="44" t="s">
        <v>2</v>
      </c>
      <c r="S314" s="20" t="s">
        <v>2</v>
      </c>
      <c r="T314" s="20" t="s">
        <v>87</v>
      </c>
    </row>
    <row r="315" spans="1:20" ht="17.100000000000001" customHeight="1" x14ac:dyDescent="0.2">
      <c r="A315" s="12" t="s">
        <v>18</v>
      </c>
      <c r="B315" s="36"/>
      <c r="C315" s="36"/>
      <c r="D315" s="36"/>
      <c r="E315" s="36"/>
      <c r="F315" s="36"/>
      <c r="G315" s="36"/>
      <c r="H315" s="36"/>
      <c r="I315" s="36"/>
      <c r="J315" s="36"/>
      <c r="K315" s="36"/>
      <c r="L315" s="36"/>
      <c r="M315" s="36"/>
      <c r="N315" s="36"/>
      <c r="O315" s="36"/>
      <c r="P315" s="14">
        <f>SUM(B315:O315)</f>
        <v>0</v>
      </c>
      <c r="R315" s="22">
        <f>+P299+P315</f>
        <v>0</v>
      </c>
      <c r="S315" s="22">
        <f t="shared" ref="S315:S327" si="44">+R315+S266</f>
        <v>0</v>
      </c>
      <c r="T315" s="13"/>
    </row>
    <row r="316" spans="1:20" ht="17.100000000000001" customHeight="1" x14ac:dyDescent="0.2">
      <c r="A316" s="12" t="str">
        <f t="shared" ref="A316:A326" si="45">+A300</f>
        <v>Vacation</v>
      </c>
      <c r="B316" s="36"/>
      <c r="C316" s="36"/>
      <c r="D316" s="36"/>
      <c r="E316" s="36"/>
      <c r="F316" s="36"/>
      <c r="G316" s="36"/>
      <c r="H316" s="36"/>
      <c r="I316" s="36"/>
      <c r="J316" s="36"/>
      <c r="K316" s="36"/>
      <c r="L316" s="36"/>
      <c r="M316" s="36"/>
      <c r="N316" s="36"/>
      <c r="O316" s="36"/>
      <c r="P316" s="14">
        <f t="shared" ref="P316:P326" si="46">SUM(B316:O316)</f>
        <v>0</v>
      </c>
      <c r="R316" s="22">
        <f t="shared" ref="R316:R327" si="47">+P300+P316</f>
        <v>0</v>
      </c>
      <c r="S316" s="22">
        <f t="shared" si="44"/>
        <v>0</v>
      </c>
      <c r="T316" s="15" t="s">
        <v>28</v>
      </c>
    </row>
    <row r="317" spans="1:20" ht="17.100000000000001" customHeight="1" x14ac:dyDescent="0.2">
      <c r="A317" s="12" t="str">
        <f t="shared" si="45"/>
        <v>Sick earned after 1997</v>
      </c>
      <c r="B317" s="36"/>
      <c r="C317" s="36"/>
      <c r="D317" s="36"/>
      <c r="E317" s="36"/>
      <c r="F317" s="36"/>
      <c r="G317" s="36"/>
      <c r="H317" s="36"/>
      <c r="I317" s="36"/>
      <c r="J317" s="36"/>
      <c r="K317" s="36"/>
      <c r="L317" s="36"/>
      <c r="M317" s="36"/>
      <c r="N317" s="36"/>
      <c r="O317" s="36"/>
      <c r="P317" s="14">
        <f t="shared" si="46"/>
        <v>0</v>
      </c>
      <c r="R317" s="22">
        <f t="shared" si="47"/>
        <v>0</v>
      </c>
      <c r="S317" s="22">
        <f t="shared" si="44"/>
        <v>0</v>
      </c>
      <c r="T317" s="15" t="s">
        <v>29</v>
      </c>
    </row>
    <row r="318" spans="1:20" ht="17.100000000000001" customHeight="1" x14ac:dyDescent="0.2">
      <c r="A318" s="12" t="str">
        <f t="shared" si="45"/>
        <v>Sick earned 1984 - 1997</v>
      </c>
      <c r="B318" s="36"/>
      <c r="C318" s="36"/>
      <c r="D318" s="36"/>
      <c r="E318" s="36"/>
      <c r="F318" s="36"/>
      <c r="G318" s="36"/>
      <c r="H318" s="36"/>
      <c r="I318" s="36"/>
      <c r="J318" s="36"/>
      <c r="K318" s="36"/>
      <c r="L318" s="36"/>
      <c r="M318" s="36"/>
      <c r="N318" s="36"/>
      <c r="O318" s="36"/>
      <c r="P318" s="14">
        <f t="shared" si="46"/>
        <v>0</v>
      </c>
      <c r="R318" s="22">
        <f t="shared" si="47"/>
        <v>0</v>
      </c>
      <c r="S318" s="22">
        <f t="shared" si="44"/>
        <v>0</v>
      </c>
      <c r="T318" s="15" t="s">
        <v>30</v>
      </c>
    </row>
    <row r="319" spans="1:20" ht="17.100000000000001" customHeight="1" x14ac:dyDescent="0.2">
      <c r="A319" s="12" t="str">
        <f t="shared" si="45"/>
        <v>Sick earned before 1984</v>
      </c>
      <c r="B319" s="36"/>
      <c r="C319" s="36"/>
      <c r="D319" s="36"/>
      <c r="E319" s="36"/>
      <c r="F319" s="36"/>
      <c r="G319" s="36"/>
      <c r="H319" s="36"/>
      <c r="I319" s="36"/>
      <c r="J319" s="36"/>
      <c r="K319" s="36"/>
      <c r="L319" s="36"/>
      <c r="M319" s="36"/>
      <c r="N319" s="36"/>
      <c r="O319" s="36"/>
      <c r="P319" s="14">
        <f t="shared" si="46"/>
        <v>0</v>
      </c>
      <c r="R319" s="22">
        <f t="shared" si="47"/>
        <v>0</v>
      </c>
      <c r="S319" s="22">
        <f t="shared" si="44"/>
        <v>0</v>
      </c>
      <c r="T319" s="15" t="s">
        <v>31</v>
      </c>
    </row>
    <row r="320" spans="1:20" ht="17.100000000000001" customHeight="1" x14ac:dyDescent="0.2">
      <c r="A320" s="12" t="str">
        <f t="shared" si="45"/>
        <v>Extended sick</v>
      </c>
      <c r="B320" s="36"/>
      <c r="C320" s="36"/>
      <c r="D320" s="36"/>
      <c r="E320" s="36"/>
      <c r="F320" s="36"/>
      <c r="G320" s="36"/>
      <c r="H320" s="36"/>
      <c r="I320" s="36"/>
      <c r="J320" s="36"/>
      <c r="K320" s="36"/>
      <c r="L320" s="36"/>
      <c r="M320" s="36"/>
      <c r="N320" s="36"/>
      <c r="O320" s="36"/>
      <c r="P320" s="14">
        <f t="shared" si="46"/>
        <v>0</v>
      </c>
      <c r="R320" s="22">
        <f t="shared" si="47"/>
        <v>0</v>
      </c>
      <c r="S320" s="22">
        <f t="shared" si="44"/>
        <v>0</v>
      </c>
      <c r="T320" s="15" t="s">
        <v>42</v>
      </c>
    </row>
    <row r="321" spans="1:20" ht="17.100000000000001" customHeight="1" x14ac:dyDescent="0.2">
      <c r="A321" s="12" t="str">
        <f t="shared" si="45"/>
        <v>Comp time used</v>
      </c>
      <c r="B321" s="36"/>
      <c r="C321" s="36"/>
      <c r="D321" s="36"/>
      <c r="E321" s="36"/>
      <c r="F321" s="36"/>
      <c r="G321" s="36"/>
      <c r="H321" s="36"/>
      <c r="I321" s="36"/>
      <c r="J321" s="36"/>
      <c r="K321" s="36"/>
      <c r="L321" s="36"/>
      <c r="M321" s="36"/>
      <c r="N321" s="36"/>
      <c r="O321" s="36"/>
      <c r="P321" s="14">
        <f t="shared" si="46"/>
        <v>0</v>
      </c>
      <c r="R321" s="22">
        <f t="shared" si="47"/>
        <v>0</v>
      </c>
      <c r="S321" s="22">
        <f t="shared" si="44"/>
        <v>0</v>
      </c>
      <c r="T321" s="15" t="s">
        <v>32</v>
      </c>
    </row>
    <row r="322" spans="1:20" ht="17.100000000000001" customHeight="1" x14ac:dyDescent="0.2">
      <c r="A322" s="12" t="str">
        <f t="shared" si="45"/>
        <v>Holiday/AdminClosure</v>
      </c>
      <c r="B322" s="36"/>
      <c r="C322" s="36"/>
      <c r="D322" s="36"/>
      <c r="E322" s="36"/>
      <c r="F322" s="36"/>
      <c r="G322" s="36"/>
      <c r="H322" s="36"/>
      <c r="I322" s="36"/>
      <c r="J322" s="36"/>
      <c r="K322" s="36"/>
      <c r="L322" s="36"/>
      <c r="M322" s="36"/>
      <c r="N322" s="36"/>
      <c r="O322" s="36"/>
      <c r="P322" s="14">
        <f t="shared" si="46"/>
        <v>0</v>
      </c>
      <c r="R322" s="22">
        <f t="shared" si="47"/>
        <v>0</v>
      </c>
      <c r="S322" s="22">
        <f t="shared" si="44"/>
        <v>0</v>
      </c>
      <c r="T322" s="13"/>
    </row>
    <row r="323" spans="1:20" ht="17.100000000000001" customHeight="1" x14ac:dyDescent="0.2">
      <c r="A323" s="12" t="str">
        <f t="shared" si="45"/>
        <v>Inclement Weather</v>
      </c>
      <c r="B323" s="36"/>
      <c r="C323" s="36"/>
      <c r="D323" s="36"/>
      <c r="E323" s="36"/>
      <c r="F323" s="36"/>
      <c r="G323" s="36"/>
      <c r="H323" s="36"/>
      <c r="I323" s="36"/>
      <c r="J323" s="36"/>
      <c r="K323" s="36"/>
      <c r="L323" s="36"/>
      <c r="M323" s="36"/>
      <c r="N323" s="36"/>
      <c r="O323" s="36"/>
      <c r="P323" s="14">
        <f t="shared" si="46"/>
        <v>0</v>
      </c>
      <c r="R323" s="22">
        <f t="shared" si="47"/>
        <v>0</v>
      </c>
      <c r="S323" s="22">
        <f t="shared" si="44"/>
        <v>0</v>
      </c>
      <c r="T323" s="13"/>
    </row>
    <row r="324" spans="1:20" ht="17.100000000000001" customHeight="1" x14ac:dyDescent="0.2">
      <c r="A324" s="12" t="str">
        <f t="shared" si="45"/>
        <v>Overtime worked</v>
      </c>
      <c r="B324" s="36"/>
      <c r="C324" s="36"/>
      <c r="D324" s="36"/>
      <c r="E324" s="36"/>
      <c r="F324" s="36"/>
      <c r="G324" s="36"/>
      <c r="H324" s="36"/>
      <c r="I324" s="36"/>
      <c r="J324" s="36"/>
      <c r="K324" s="36"/>
      <c r="L324" s="36"/>
      <c r="M324" s="36"/>
      <c r="N324" s="36"/>
      <c r="O324" s="36"/>
      <c r="P324" s="14">
        <f t="shared" si="46"/>
        <v>0</v>
      </c>
      <c r="R324" s="22">
        <f t="shared" si="47"/>
        <v>0</v>
      </c>
      <c r="S324" s="22">
        <f t="shared" si="44"/>
        <v>0</v>
      </c>
      <c r="T324" s="13"/>
    </row>
    <row r="325" spans="1:20" ht="17.100000000000001" customHeight="1" x14ac:dyDescent="0.2">
      <c r="A325" s="12" t="str">
        <f t="shared" si="45"/>
        <v>*Other absence with pay</v>
      </c>
      <c r="B325" s="36"/>
      <c r="C325" s="36"/>
      <c r="D325" s="36"/>
      <c r="E325" s="36"/>
      <c r="F325" s="36"/>
      <c r="G325" s="36"/>
      <c r="H325" s="36"/>
      <c r="I325" s="36"/>
      <c r="J325" s="36"/>
      <c r="K325" s="36"/>
      <c r="L325" s="36"/>
      <c r="M325" s="36"/>
      <c r="N325" s="36"/>
      <c r="O325" s="36"/>
      <c r="P325" s="14">
        <f t="shared" si="46"/>
        <v>0</v>
      </c>
      <c r="R325" s="22">
        <f t="shared" si="47"/>
        <v>0</v>
      </c>
      <c r="S325" s="22">
        <f t="shared" si="44"/>
        <v>0</v>
      </c>
      <c r="T325" s="15" t="s">
        <v>13</v>
      </c>
    </row>
    <row r="326" spans="1:20" ht="17.100000000000001" customHeight="1" x14ac:dyDescent="0.2">
      <c r="A326" s="12" t="str">
        <f t="shared" si="45"/>
        <v>Absence without pay</v>
      </c>
      <c r="B326" s="36"/>
      <c r="C326" s="36"/>
      <c r="D326" s="36"/>
      <c r="E326" s="36"/>
      <c r="F326" s="36"/>
      <c r="G326" s="36"/>
      <c r="H326" s="36"/>
      <c r="I326" s="36"/>
      <c r="J326" s="36"/>
      <c r="K326" s="36"/>
      <c r="L326" s="36"/>
      <c r="M326" s="36"/>
      <c r="N326" s="36"/>
      <c r="O326" s="36"/>
      <c r="P326" s="14">
        <f t="shared" si="46"/>
        <v>0</v>
      </c>
      <c r="R326" s="22">
        <f t="shared" si="47"/>
        <v>0</v>
      </c>
      <c r="S326" s="22">
        <f t="shared" si="44"/>
        <v>0</v>
      </c>
      <c r="T326" s="13"/>
    </row>
    <row r="327" spans="1:20" ht="17.100000000000001" customHeight="1" x14ac:dyDescent="0.2">
      <c r="A327" s="10" t="s">
        <v>1</v>
      </c>
      <c r="B327" s="14">
        <f t="shared" ref="B327:O327" si="48">SUM(B315:B326)</f>
        <v>0</v>
      </c>
      <c r="C327" s="14">
        <f t="shared" si="48"/>
        <v>0</v>
      </c>
      <c r="D327" s="14">
        <f t="shared" si="48"/>
        <v>0</v>
      </c>
      <c r="E327" s="14">
        <f t="shared" si="48"/>
        <v>0</v>
      </c>
      <c r="F327" s="14">
        <f t="shared" si="48"/>
        <v>0</v>
      </c>
      <c r="G327" s="14">
        <f t="shared" si="48"/>
        <v>0</v>
      </c>
      <c r="H327" s="14">
        <f t="shared" si="48"/>
        <v>0</v>
      </c>
      <c r="I327" s="14">
        <f t="shared" si="48"/>
        <v>0</v>
      </c>
      <c r="J327" s="14">
        <f t="shared" si="48"/>
        <v>0</v>
      </c>
      <c r="K327" s="14">
        <f t="shared" si="48"/>
        <v>0</v>
      </c>
      <c r="L327" s="14">
        <f t="shared" si="48"/>
        <v>0</v>
      </c>
      <c r="M327" s="14">
        <f t="shared" si="48"/>
        <v>0</v>
      </c>
      <c r="N327" s="14">
        <f t="shared" si="48"/>
        <v>0</v>
      </c>
      <c r="O327" s="14">
        <f t="shared" si="48"/>
        <v>0</v>
      </c>
      <c r="P327" s="14">
        <f>SUM(P315:P326)</f>
        <v>0</v>
      </c>
      <c r="R327" s="22">
        <f t="shared" si="47"/>
        <v>0</v>
      </c>
      <c r="S327" s="22">
        <f t="shared" si="44"/>
        <v>0</v>
      </c>
      <c r="T327" s="13"/>
    </row>
    <row r="328" spans="1:20" ht="17.100000000000001" customHeight="1" x14ac:dyDescent="0.2">
      <c r="L328" s="1" t="s">
        <v>21</v>
      </c>
      <c r="P328" s="19">
        <f>SUM(B327:O327)</f>
        <v>0</v>
      </c>
      <c r="Q328" t="s">
        <v>46</v>
      </c>
    </row>
    <row r="329" spans="1:20" ht="17.100000000000001" customHeight="1" x14ac:dyDescent="0.2">
      <c r="A329" s="23" t="s">
        <v>8</v>
      </c>
      <c r="B329" s="24"/>
      <c r="C329" s="25"/>
      <c r="D329" s="56"/>
      <c r="E329" s="56"/>
      <c r="F329" s="56"/>
      <c r="G329" s="56"/>
      <c r="H329" s="56"/>
      <c r="I329" s="56"/>
      <c r="J329" s="56"/>
      <c r="K329" s="57"/>
    </row>
    <row r="330" spans="1:20" ht="17.100000000000001" customHeight="1" x14ac:dyDescent="0.2">
      <c r="A330" s="58"/>
      <c r="B330" s="59"/>
      <c r="C330" s="59"/>
      <c r="D330" s="59"/>
      <c r="E330" s="59"/>
      <c r="F330" s="59"/>
      <c r="G330" s="59"/>
      <c r="H330" s="59"/>
      <c r="I330" s="59"/>
      <c r="J330" s="59"/>
      <c r="K330" s="60"/>
    </row>
    <row r="331" spans="1:20" ht="17.100000000000001" customHeight="1" x14ac:dyDescent="0.2">
      <c r="A331" s="58"/>
      <c r="B331" s="59"/>
      <c r="C331" s="59"/>
      <c r="D331" s="59"/>
      <c r="E331" s="59"/>
      <c r="F331" s="59"/>
      <c r="G331" s="59"/>
      <c r="H331" s="59"/>
      <c r="I331" s="59"/>
      <c r="J331" s="59"/>
      <c r="K331" s="60"/>
      <c r="L331" s="18"/>
      <c r="M331" s="18"/>
      <c r="N331" s="18"/>
      <c r="O331" s="18"/>
      <c r="P331" s="18"/>
      <c r="Q331" s="18"/>
      <c r="R331" s="45"/>
    </row>
    <row r="332" spans="1:20" ht="17.100000000000001" customHeight="1" x14ac:dyDescent="0.2">
      <c r="A332" s="26" t="s">
        <v>7</v>
      </c>
      <c r="B332" s="61"/>
      <c r="C332" s="61"/>
      <c r="D332" s="61"/>
      <c r="E332" s="61"/>
      <c r="F332" s="61"/>
      <c r="G332" s="61"/>
      <c r="H332" s="61"/>
      <c r="I332" s="61"/>
      <c r="J332" s="61"/>
      <c r="K332" s="62"/>
      <c r="N332" s="17" t="s">
        <v>9</v>
      </c>
      <c r="Q332" s="17" t="s">
        <v>16</v>
      </c>
    </row>
    <row r="333" spans="1:20" ht="17.100000000000001" customHeight="1" x14ac:dyDescent="0.2">
      <c r="A333" s="65"/>
      <c r="B333" s="61"/>
      <c r="C333" s="61"/>
      <c r="D333" s="61"/>
      <c r="E333" s="61"/>
      <c r="F333" s="61"/>
      <c r="G333" s="61"/>
      <c r="H333" s="61"/>
      <c r="I333" s="61"/>
      <c r="J333" s="61"/>
      <c r="K333" s="62"/>
    </row>
    <row r="334" spans="1:20" ht="17.100000000000001" customHeight="1" x14ac:dyDescent="0.2">
      <c r="A334" s="66"/>
      <c r="B334" s="63"/>
      <c r="C334" s="63"/>
      <c r="D334" s="63"/>
      <c r="E334" s="63"/>
      <c r="F334" s="63"/>
      <c r="G334" s="63"/>
      <c r="H334" s="63"/>
      <c r="I334" s="63"/>
      <c r="J334" s="63"/>
      <c r="K334" s="64"/>
      <c r="L334" s="18"/>
      <c r="M334" s="18"/>
      <c r="N334" s="27"/>
      <c r="O334" s="18"/>
      <c r="P334" s="18"/>
      <c r="Q334" s="18"/>
      <c r="R334" s="45"/>
    </row>
    <row r="335" spans="1:20" ht="20.100000000000001" customHeight="1" x14ac:dyDescent="0.2">
      <c r="A335" s="1" t="s">
        <v>76</v>
      </c>
      <c r="B335" s="28"/>
      <c r="C335" s="28"/>
      <c r="D335" s="28"/>
      <c r="E335" s="28"/>
      <c r="F335" s="28"/>
      <c r="G335" s="28"/>
      <c r="H335" s="28"/>
      <c r="I335" s="28"/>
      <c r="J335" s="28"/>
      <c r="K335" s="28"/>
      <c r="L335" s="28"/>
      <c r="M335" s="28"/>
      <c r="N335" s="17" t="s">
        <v>10</v>
      </c>
      <c r="O335" s="1"/>
      <c r="P335" s="1"/>
      <c r="Q335" s="1"/>
      <c r="R335" s="46" t="s">
        <v>16</v>
      </c>
      <c r="S335" s="28"/>
    </row>
    <row r="336" spans="1:20" ht="20.100000000000001" customHeight="1" x14ac:dyDescent="0.25">
      <c r="A336" s="29" t="s">
        <v>25</v>
      </c>
      <c r="B336" s="30"/>
      <c r="C336" s="28"/>
      <c r="D336" s="28"/>
      <c r="E336" s="28"/>
      <c r="F336" s="28"/>
      <c r="G336" s="28"/>
      <c r="H336" s="28"/>
      <c r="I336" s="28"/>
      <c r="J336" s="28"/>
      <c r="K336" s="28"/>
      <c r="L336" s="28"/>
      <c r="M336" s="28"/>
      <c r="N336" s="28"/>
      <c r="O336" s="28"/>
      <c r="P336" s="28"/>
      <c r="Q336" s="28"/>
      <c r="R336" s="47"/>
      <c r="S336" s="28"/>
    </row>
    <row r="337" spans="1:22" ht="20.100000000000001" customHeight="1" x14ac:dyDescent="0.25">
      <c r="A337" s="31" t="s">
        <v>23</v>
      </c>
      <c r="B337" s="28"/>
      <c r="C337" s="28"/>
      <c r="D337" s="28"/>
      <c r="E337" s="28"/>
      <c r="F337" s="28"/>
      <c r="G337" s="28"/>
      <c r="H337" s="28"/>
      <c r="I337" s="28"/>
      <c r="J337" s="28"/>
      <c r="K337" s="28"/>
      <c r="L337" s="28"/>
      <c r="M337" s="28"/>
      <c r="N337" s="28"/>
      <c r="O337" s="28"/>
      <c r="P337" s="28"/>
      <c r="Q337" s="28"/>
      <c r="R337" s="47"/>
      <c r="S337" s="28"/>
      <c r="T337" s="28"/>
    </row>
    <row r="338" spans="1:22" ht="20.100000000000001" customHeight="1" x14ac:dyDescent="0.25">
      <c r="A338" s="31" t="s">
        <v>24</v>
      </c>
      <c r="B338" s="28"/>
      <c r="C338" s="28"/>
      <c r="D338" s="28"/>
      <c r="E338" s="28"/>
      <c r="F338" s="28"/>
      <c r="G338" s="28"/>
      <c r="H338" s="28"/>
      <c r="I338" s="28"/>
      <c r="J338" s="28"/>
      <c r="K338" s="28"/>
      <c r="L338" s="28"/>
      <c r="M338" s="28"/>
      <c r="N338" s="28"/>
      <c r="O338" s="28"/>
      <c r="P338" s="28"/>
      <c r="Q338" s="28"/>
      <c r="R338" s="47"/>
      <c r="S338" s="28"/>
      <c r="T338" s="28"/>
    </row>
    <row r="339" spans="1:22" ht="20.100000000000001" customHeight="1" x14ac:dyDescent="0.25">
      <c r="A339" s="31" t="s">
        <v>27</v>
      </c>
      <c r="B339" s="28"/>
      <c r="C339" s="28"/>
      <c r="D339" s="28"/>
      <c r="E339" s="28"/>
      <c r="F339" s="28"/>
      <c r="G339" s="28"/>
      <c r="H339" s="28"/>
      <c r="I339" s="28"/>
      <c r="J339" s="28"/>
      <c r="K339" s="28"/>
      <c r="L339" s="28"/>
      <c r="M339" s="28"/>
      <c r="N339" s="28"/>
      <c r="O339" s="28"/>
      <c r="P339" s="28"/>
      <c r="Q339" s="28"/>
      <c r="R339" s="47"/>
      <c r="S339" s="28"/>
      <c r="T339" s="28"/>
    </row>
    <row r="340" spans="1:22" ht="20.100000000000001" customHeight="1" x14ac:dyDescent="0.25">
      <c r="A340" s="31" t="s">
        <v>26</v>
      </c>
      <c r="B340" s="28"/>
      <c r="C340" s="28"/>
      <c r="D340" s="28"/>
      <c r="E340" s="28"/>
      <c r="F340" s="28"/>
      <c r="G340" s="28"/>
      <c r="H340" s="28"/>
      <c r="I340" s="28"/>
      <c r="J340" s="28"/>
      <c r="K340" s="28"/>
      <c r="L340" s="28"/>
      <c r="M340" s="28"/>
      <c r="N340" s="28"/>
      <c r="O340" s="28"/>
      <c r="P340" s="28"/>
      <c r="Q340" s="28"/>
      <c r="R340" s="47"/>
      <c r="S340" s="28"/>
      <c r="T340" s="28"/>
    </row>
    <row r="341" spans="1:22" ht="20.100000000000001" customHeight="1" x14ac:dyDescent="0.25">
      <c r="A341" s="31" t="s">
        <v>75</v>
      </c>
      <c r="B341" s="28"/>
      <c r="C341" s="28"/>
      <c r="D341" s="28"/>
      <c r="E341" s="28"/>
      <c r="F341" s="28"/>
      <c r="G341" s="28"/>
      <c r="H341" s="28"/>
      <c r="I341" s="31"/>
      <c r="J341" s="28"/>
      <c r="K341" s="28"/>
      <c r="L341" s="28"/>
      <c r="M341" s="28"/>
      <c r="N341" s="28"/>
      <c r="O341" s="28"/>
      <c r="P341" s="28"/>
      <c r="Q341" s="28"/>
      <c r="R341" s="47"/>
      <c r="S341" s="28"/>
      <c r="T341" s="28"/>
    </row>
    <row r="342" spans="1:22" s="34" customFormat="1" ht="11.25" x14ac:dyDescent="0.2">
      <c r="A342" s="33" t="s">
        <v>13</v>
      </c>
      <c r="R342" s="50"/>
      <c r="U342" s="35"/>
      <c r="V342" s="35"/>
    </row>
    <row r="343" spans="1:22" s="34" customFormat="1" ht="11.25" x14ac:dyDescent="0.2">
      <c r="R343" s="50"/>
      <c r="U343" s="35"/>
      <c r="V343" s="35"/>
    </row>
    <row r="344" spans="1:22" s="3" customFormat="1" ht="24.75" customHeight="1" x14ac:dyDescent="0.35">
      <c r="A344" s="3" t="s">
        <v>5</v>
      </c>
      <c r="G344" s="3" t="s">
        <v>73</v>
      </c>
      <c r="R344" s="38"/>
      <c r="S344" s="5"/>
      <c r="U344" s="6"/>
      <c r="V344" s="6"/>
    </row>
    <row r="345" spans="1:22" ht="17.100000000000001" customHeight="1" x14ac:dyDescent="0.35">
      <c r="A345" s="3"/>
      <c r="B345" s="3"/>
      <c r="C345" s="3"/>
      <c r="D345" s="3" t="s">
        <v>13</v>
      </c>
      <c r="E345" s="3"/>
      <c r="F345" s="3"/>
      <c r="G345" s="3"/>
      <c r="H345" s="3"/>
      <c r="I345" s="3"/>
      <c r="J345" s="3"/>
      <c r="K345" s="3"/>
      <c r="L345" s="3"/>
      <c r="M345" s="3"/>
      <c r="N345" s="3"/>
      <c r="O345" s="3"/>
      <c r="P345" s="3"/>
      <c r="Q345" s="4"/>
      <c r="R345" s="38"/>
    </row>
    <row r="346" spans="1:22" ht="17.100000000000001" customHeight="1" x14ac:dyDescent="0.35">
      <c r="A346" s="5"/>
      <c r="B346" s="5" t="s">
        <v>54</v>
      </c>
      <c r="C346" s="5"/>
      <c r="D346" s="7">
        <f>E313+1</f>
        <v>46034</v>
      </c>
      <c r="E346" s="7">
        <f>D346+13</f>
        <v>46047</v>
      </c>
      <c r="F346" s="5"/>
      <c r="G346" s="5"/>
      <c r="H346" s="5"/>
      <c r="I346" s="5"/>
      <c r="J346" s="5"/>
      <c r="K346" s="5"/>
      <c r="L346" s="5"/>
      <c r="M346" s="5"/>
      <c r="N346" s="5"/>
      <c r="O346" s="5"/>
      <c r="P346" s="3"/>
      <c r="Q346" s="4"/>
      <c r="R346" s="38"/>
    </row>
    <row r="347" spans="1:22" ht="17.100000000000001" customHeight="1" x14ac:dyDescent="0.25">
      <c r="B347" s="9">
        <f>DAY(D346)</f>
        <v>12</v>
      </c>
      <c r="C347" s="9">
        <f>DAY(D346+1)</f>
        <v>13</v>
      </c>
      <c r="D347" s="9">
        <f>DAY(D346+2)</f>
        <v>14</v>
      </c>
      <c r="E347" s="9">
        <f>DAY(D346+3)</f>
        <v>15</v>
      </c>
      <c r="F347" s="9">
        <f>DAY(D346+4)</f>
        <v>16</v>
      </c>
      <c r="G347" s="9">
        <f>DAY(D346+5)</f>
        <v>17</v>
      </c>
      <c r="H347" s="9">
        <f>DAY(D346+6)</f>
        <v>18</v>
      </c>
      <c r="I347" s="9">
        <f>DAY(D346+7)</f>
        <v>19</v>
      </c>
      <c r="J347" s="9">
        <f>DAY(D346+8)</f>
        <v>20</v>
      </c>
      <c r="K347" s="9">
        <f>DAY(D346+9)</f>
        <v>21</v>
      </c>
      <c r="L347" s="9">
        <f>DAY(D346+10)</f>
        <v>22</v>
      </c>
      <c r="M347" s="9">
        <f>DAY(D346+11)</f>
        <v>23</v>
      </c>
      <c r="N347" s="9">
        <f>DAY(D346+12)</f>
        <v>24</v>
      </c>
      <c r="O347" s="9">
        <f>DAY(D346+13)</f>
        <v>25</v>
      </c>
      <c r="P347" s="9" t="s">
        <v>45</v>
      </c>
      <c r="Q347" s="5" t="s">
        <v>35</v>
      </c>
      <c r="R347" s="38"/>
      <c r="S347" s="5" t="str">
        <f>+B346</f>
        <v>BW 03</v>
      </c>
      <c r="T347" s="5" t="str">
        <f>+B362</f>
        <v>BW 04</v>
      </c>
    </row>
    <row r="348" spans="1:22" ht="17.100000000000001" customHeight="1" x14ac:dyDescent="0.2">
      <c r="A348" s="12" t="s">
        <v>18</v>
      </c>
      <c r="B348" s="36"/>
      <c r="C348" s="36"/>
      <c r="D348" s="36"/>
      <c r="E348" s="36"/>
      <c r="F348" s="36"/>
      <c r="G348" s="36"/>
      <c r="H348" s="36"/>
      <c r="I348" s="36"/>
      <c r="J348" s="36"/>
      <c r="K348" s="36"/>
      <c r="L348" s="36"/>
      <c r="M348" s="36"/>
      <c r="N348" s="36"/>
      <c r="O348" s="36"/>
      <c r="P348" s="14">
        <f>SUM(B348:O348)</f>
        <v>0</v>
      </c>
      <c r="Q348" s="10"/>
      <c r="R348" s="39"/>
      <c r="S348" s="10"/>
    </row>
    <row r="349" spans="1:22" ht="17.100000000000001" customHeight="1" x14ac:dyDescent="0.2">
      <c r="A349" s="12" t="s">
        <v>0</v>
      </c>
      <c r="B349" s="36"/>
      <c r="C349" s="36"/>
      <c r="D349" s="36"/>
      <c r="E349" s="36"/>
      <c r="F349" s="36"/>
      <c r="G349" s="36"/>
      <c r="H349" s="36"/>
      <c r="I349" s="36"/>
      <c r="J349" s="36"/>
      <c r="K349" s="36"/>
      <c r="L349" s="36"/>
      <c r="M349" s="36"/>
      <c r="N349" s="36"/>
      <c r="O349" s="36"/>
      <c r="P349" s="14">
        <f t="shared" ref="P349:P360" si="49">SUM(B349:O349)</f>
        <v>0</v>
      </c>
    </row>
    <row r="350" spans="1:22" ht="17.100000000000001" customHeight="1" x14ac:dyDescent="0.25">
      <c r="A350" s="12" t="s">
        <v>41</v>
      </c>
      <c r="B350" s="36"/>
      <c r="C350" s="36"/>
      <c r="D350" s="36"/>
      <c r="E350" s="36"/>
      <c r="F350" s="36"/>
      <c r="G350" s="36"/>
      <c r="H350" s="36"/>
      <c r="I350" s="36"/>
      <c r="J350" s="36"/>
      <c r="K350" s="36"/>
      <c r="L350" s="36"/>
      <c r="M350" s="36"/>
      <c r="N350" s="36"/>
      <c r="O350" s="36"/>
      <c r="P350" s="14">
        <f t="shared" si="49"/>
        <v>0</v>
      </c>
      <c r="Q350" s="16"/>
      <c r="R350" s="48">
        <f>$R$7</f>
        <v>0</v>
      </c>
      <c r="S350" s="16"/>
      <c r="T350" s="18"/>
    </row>
    <row r="351" spans="1:22" ht="17.100000000000001" customHeight="1" x14ac:dyDescent="0.2">
      <c r="A351" s="12" t="s">
        <v>15</v>
      </c>
      <c r="B351" s="36"/>
      <c r="C351" s="36"/>
      <c r="D351" s="36"/>
      <c r="E351" s="36"/>
      <c r="F351" s="36"/>
      <c r="G351" s="36"/>
      <c r="H351" s="36"/>
      <c r="I351" s="36"/>
      <c r="J351" s="36"/>
      <c r="K351" s="36"/>
      <c r="L351" s="36"/>
      <c r="M351" s="36"/>
      <c r="N351" s="36"/>
      <c r="O351" s="36"/>
      <c r="P351" s="14">
        <f t="shared" si="49"/>
        <v>0</v>
      </c>
      <c r="R351" s="41" t="s">
        <v>22</v>
      </c>
    </row>
    <row r="352" spans="1:22" ht="17.100000000000001" customHeight="1" x14ac:dyDescent="0.2">
      <c r="A352" s="12" t="s">
        <v>14</v>
      </c>
      <c r="B352" s="36"/>
      <c r="C352" s="36"/>
      <c r="D352" s="36"/>
      <c r="E352" s="36"/>
      <c r="F352" s="36"/>
      <c r="G352" s="36"/>
      <c r="H352" s="36"/>
      <c r="I352" s="36"/>
      <c r="J352" s="36"/>
      <c r="K352" s="36"/>
      <c r="L352" s="36"/>
      <c r="M352" s="36"/>
      <c r="N352" s="36"/>
      <c r="O352" s="36"/>
      <c r="P352" s="14">
        <f t="shared" si="49"/>
        <v>0</v>
      </c>
      <c r="R352" s="42"/>
    </row>
    <row r="353" spans="1:20" ht="17.100000000000001" customHeight="1" x14ac:dyDescent="0.2">
      <c r="A353" s="12" t="s">
        <v>37</v>
      </c>
      <c r="B353" s="36"/>
      <c r="C353" s="36"/>
      <c r="D353" s="36"/>
      <c r="E353" s="36"/>
      <c r="F353" s="36"/>
      <c r="G353" s="36"/>
      <c r="H353" s="36"/>
      <c r="I353" s="36"/>
      <c r="J353" s="36"/>
      <c r="K353" s="36"/>
      <c r="L353" s="36"/>
      <c r="M353" s="36"/>
      <c r="N353" s="36"/>
      <c r="O353" s="36"/>
      <c r="P353" s="14">
        <f t="shared" si="49"/>
        <v>0</v>
      </c>
      <c r="R353" s="42"/>
    </row>
    <row r="354" spans="1:20" ht="17.100000000000001" customHeight="1" x14ac:dyDescent="0.2">
      <c r="A354" s="12" t="s">
        <v>11</v>
      </c>
      <c r="B354" s="36"/>
      <c r="C354" s="36"/>
      <c r="D354" s="36"/>
      <c r="E354" s="36"/>
      <c r="F354" s="36"/>
      <c r="G354" s="36"/>
      <c r="H354" s="36"/>
      <c r="I354" s="36"/>
      <c r="J354" s="36"/>
      <c r="K354" s="36"/>
      <c r="L354" s="36"/>
      <c r="M354" s="36"/>
      <c r="N354" s="36"/>
      <c r="O354" s="36"/>
      <c r="P354" s="14">
        <f t="shared" si="49"/>
        <v>0</v>
      </c>
      <c r="Q354" s="18"/>
      <c r="R354" s="49">
        <f>$R$11</f>
        <v>0</v>
      </c>
      <c r="S354" s="18"/>
      <c r="T354" s="18"/>
    </row>
    <row r="355" spans="1:20" ht="17.100000000000001" customHeight="1" x14ac:dyDescent="0.2">
      <c r="A355" s="12" t="s">
        <v>17</v>
      </c>
      <c r="B355" s="36"/>
      <c r="C355" s="36"/>
      <c r="D355" s="36"/>
      <c r="E355" s="36"/>
      <c r="F355" s="36"/>
      <c r="G355" s="36"/>
      <c r="H355" s="36"/>
      <c r="I355" s="36"/>
      <c r="J355" s="36"/>
      <c r="K355" s="36"/>
      <c r="L355" s="36"/>
      <c r="M355" s="36"/>
      <c r="N355" s="36"/>
      <c r="O355" s="36"/>
      <c r="P355" s="14">
        <f t="shared" si="49"/>
        <v>0</v>
      </c>
      <c r="R355" s="41" t="s">
        <v>4</v>
      </c>
    </row>
    <row r="356" spans="1:20" ht="17.100000000000001" customHeight="1" x14ac:dyDescent="0.2">
      <c r="A356" s="12" t="s">
        <v>6</v>
      </c>
      <c r="B356" s="36"/>
      <c r="C356" s="36"/>
      <c r="D356" s="36"/>
      <c r="E356" s="36"/>
      <c r="F356" s="36"/>
      <c r="G356" s="36"/>
      <c r="H356" s="36"/>
      <c r="I356" s="36"/>
      <c r="J356" s="36"/>
      <c r="K356" s="36"/>
      <c r="L356" s="36"/>
      <c r="M356" s="36"/>
      <c r="N356" s="36"/>
      <c r="O356" s="36"/>
      <c r="P356" s="14">
        <f t="shared" si="49"/>
        <v>0</v>
      </c>
      <c r="R356" s="42"/>
    </row>
    <row r="357" spans="1:20" ht="17.100000000000001" customHeight="1" x14ac:dyDescent="0.2">
      <c r="A357" s="12" t="s">
        <v>20</v>
      </c>
      <c r="B357" s="36"/>
      <c r="C357" s="36"/>
      <c r="D357" s="36"/>
      <c r="E357" s="36"/>
      <c r="F357" s="36"/>
      <c r="G357" s="36"/>
      <c r="H357" s="36"/>
      <c r="I357" s="36"/>
      <c r="J357" s="36"/>
      <c r="K357" s="36"/>
      <c r="L357" s="36"/>
      <c r="M357" s="36"/>
      <c r="N357" s="36"/>
      <c r="O357" s="36"/>
      <c r="P357" s="14">
        <f t="shared" si="49"/>
        <v>0</v>
      </c>
      <c r="R357" s="42"/>
    </row>
    <row r="358" spans="1:20" ht="17.100000000000001" customHeight="1" x14ac:dyDescent="0.2">
      <c r="A358" s="12" t="s">
        <v>40</v>
      </c>
      <c r="B358" s="36"/>
      <c r="C358" s="36"/>
      <c r="D358" s="36"/>
      <c r="E358" s="36"/>
      <c r="F358" s="36"/>
      <c r="G358" s="36"/>
      <c r="H358" s="36"/>
      <c r="I358" s="36"/>
      <c r="J358" s="36"/>
      <c r="K358" s="36"/>
      <c r="L358" s="36"/>
      <c r="M358" s="36"/>
      <c r="N358" s="36"/>
      <c r="O358" s="36"/>
      <c r="P358" s="14">
        <f t="shared" si="49"/>
        <v>0</v>
      </c>
      <c r="R358" s="42"/>
    </row>
    <row r="359" spans="1:20" ht="17.100000000000001" customHeight="1" x14ac:dyDescent="0.2">
      <c r="A359" s="12" t="s">
        <v>12</v>
      </c>
      <c r="B359" s="36"/>
      <c r="C359" s="36"/>
      <c r="D359" s="36"/>
      <c r="E359" s="36"/>
      <c r="F359" s="36"/>
      <c r="G359" s="36"/>
      <c r="H359" s="36"/>
      <c r="I359" s="36"/>
      <c r="J359" s="36"/>
      <c r="K359" s="36"/>
      <c r="L359" s="36"/>
      <c r="M359" s="36"/>
      <c r="N359" s="36"/>
      <c r="O359" s="36"/>
      <c r="P359" s="14">
        <f t="shared" si="49"/>
        <v>0</v>
      </c>
      <c r="Q359" s="18"/>
      <c r="R359" s="49">
        <f>$R$16</f>
        <v>0</v>
      </c>
      <c r="S359" s="18"/>
      <c r="T359" s="18"/>
    </row>
    <row r="360" spans="1:20" ht="17.100000000000001" customHeight="1" x14ac:dyDescent="0.2">
      <c r="A360" s="10" t="s">
        <v>1</v>
      </c>
      <c r="B360" s="14">
        <f>SUM(B348:B359)</f>
        <v>0</v>
      </c>
      <c r="C360" s="14">
        <f t="shared" ref="C360:O360" si="50">SUM(C348:C359)</f>
        <v>0</v>
      </c>
      <c r="D360" s="14">
        <f t="shared" si="50"/>
        <v>0</v>
      </c>
      <c r="E360" s="14">
        <f t="shared" si="50"/>
        <v>0</v>
      </c>
      <c r="F360" s="14">
        <f t="shared" si="50"/>
        <v>0</v>
      </c>
      <c r="G360" s="14">
        <f t="shared" si="50"/>
        <v>0</v>
      </c>
      <c r="H360" s="14">
        <f t="shared" si="50"/>
        <v>0</v>
      </c>
      <c r="I360" s="14">
        <f t="shared" si="50"/>
        <v>0</v>
      </c>
      <c r="J360" s="14">
        <f t="shared" si="50"/>
        <v>0</v>
      </c>
      <c r="K360" s="14">
        <f t="shared" si="50"/>
        <v>0</v>
      </c>
      <c r="L360" s="14">
        <f t="shared" si="50"/>
        <v>0</v>
      </c>
      <c r="M360" s="14">
        <f t="shared" si="50"/>
        <v>0</v>
      </c>
      <c r="N360" s="14">
        <f t="shared" si="50"/>
        <v>0</v>
      </c>
      <c r="O360" s="14">
        <f t="shared" si="50"/>
        <v>0</v>
      </c>
      <c r="P360" s="14">
        <f t="shared" si="49"/>
        <v>0</v>
      </c>
      <c r="R360" s="46" t="s">
        <v>3</v>
      </c>
    </row>
    <row r="361" spans="1:20" ht="17.100000000000001" customHeight="1" x14ac:dyDescent="0.2">
      <c r="A361" s="10"/>
      <c r="B361" s="19"/>
      <c r="C361" s="19"/>
      <c r="D361" s="19"/>
      <c r="E361" s="19"/>
      <c r="F361" s="19"/>
      <c r="G361" s="19"/>
      <c r="H361" s="19"/>
      <c r="I361" s="19"/>
      <c r="J361" s="19"/>
      <c r="K361" s="19"/>
      <c r="L361" s="19"/>
      <c r="M361" s="19"/>
      <c r="N361" s="19"/>
      <c r="O361" s="19"/>
      <c r="P361" s="19">
        <f>SUM(B360:O360)</f>
        <v>0</v>
      </c>
      <c r="Q361" t="s">
        <v>46</v>
      </c>
      <c r="R361" s="43" t="s">
        <v>13</v>
      </c>
    </row>
    <row r="362" spans="1:20" ht="17.100000000000001" customHeight="1" x14ac:dyDescent="0.25">
      <c r="B362" s="5" t="s">
        <v>55</v>
      </c>
      <c r="D362" s="7">
        <f>E346+1</f>
        <v>46048</v>
      </c>
      <c r="E362" s="7">
        <f>D362+13</f>
        <v>46061</v>
      </c>
      <c r="R362" s="44" t="s">
        <v>74</v>
      </c>
      <c r="S362" s="20" t="s">
        <v>19</v>
      </c>
      <c r="T362" s="20" t="s">
        <v>33</v>
      </c>
    </row>
    <row r="363" spans="1:20" ht="17.100000000000001" customHeight="1" x14ac:dyDescent="0.2">
      <c r="B363" s="21">
        <f>DAY(D362)</f>
        <v>26</v>
      </c>
      <c r="C363" s="21">
        <f>DAY(D362+1)</f>
        <v>27</v>
      </c>
      <c r="D363" s="21">
        <f>DAY(D362+2)</f>
        <v>28</v>
      </c>
      <c r="E363" s="21">
        <f>DAY(D362+3)</f>
        <v>29</v>
      </c>
      <c r="F363" s="21">
        <f>DAY(D362+4)</f>
        <v>30</v>
      </c>
      <c r="G363" s="21">
        <f>DAY(D362+5)</f>
        <v>31</v>
      </c>
      <c r="H363" s="21">
        <f>DAY(D362+6)</f>
        <v>1</v>
      </c>
      <c r="I363" s="21">
        <f>DAY(D362+7)</f>
        <v>2</v>
      </c>
      <c r="J363" s="21">
        <f>DAY(D362+8)</f>
        <v>3</v>
      </c>
      <c r="K363" s="21">
        <f>DAY(D362+9)</f>
        <v>4</v>
      </c>
      <c r="L363" s="21">
        <f>DAY(D362+10)</f>
        <v>5</v>
      </c>
      <c r="M363" s="21">
        <f>DAY(D362+11)</f>
        <v>6</v>
      </c>
      <c r="N363" s="21">
        <f>DAY(D362+12)</f>
        <v>7</v>
      </c>
      <c r="O363" s="21">
        <f>DAY(D362+13)</f>
        <v>8</v>
      </c>
      <c r="P363" s="21" t="s">
        <v>45</v>
      </c>
      <c r="R363" s="44" t="s">
        <v>2</v>
      </c>
      <c r="S363" s="20" t="s">
        <v>2</v>
      </c>
      <c r="T363" s="20" t="s">
        <v>87</v>
      </c>
    </row>
    <row r="364" spans="1:20" ht="17.100000000000001" customHeight="1" x14ac:dyDescent="0.2">
      <c r="A364" s="12" t="s">
        <v>18</v>
      </c>
      <c r="B364" s="36"/>
      <c r="C364" s="36"/>
      <c r="D364" s="36"/>
      <c r="E364" s="36"/>
      <c r="F364" s="36"/>
      <c r="G364" s="36"/>
      <c r="H364" s="36"/>
      <c r="I364" s="36"/>
      <c r="J364" s="36"/>
      <c r="K364" s="36"/>
      <c r="L364" s="36"/>
      <c r="M364" s="36"/>
      <c r="N364" s="36"/>
      <c r="O364" s="36"/>
      <c r="P364" s="14">
        <f>SUM(B364:O364)</f>
        <v>0</v>
      </c>
      <c r="R364" s="22">
        <f>+P348+P364</f>
        <v>0</v>
      </c>
      <c r="S364" s="22">
        <f t="shared" ref="S364:S376" si="51">+R364+S315</f>
        <v>0</v>
      </c>
      <c r="T364" s="13"/>
    </row>
    <row r="365" spans="1:20" ht="17.100000000000001" customHeight="1" x14ac:dyDescent="0.2">
      <c r="A365" s="12" t="str">
        <f t="shared" ref="A365:A375" si="52">+A349</f>
        <v>Vacation</v>
      </c>
      <c r="B365" s="36"/>
      <c r="C365" s="36"/>
      <c r="D365" s="36"/>
      <c r="E365" s="36"/>
      <c r="F365" s="36"/>
      <c r="G365" s="36"/>
      <c r="H365" s="36"/>
      <c r="I365" s="36"/>
      <c r="J365" s="36"/>
      <c r="K365" s="36"/>
      <c r="L365" s="36"/>
      <c r="M365" s="36"/>
      <c r="N365" s="36"/>
      <c r="O365" s="36"/>
      <c r="P365" s="14">
        <f t="shared" ref="P365:P375" si="53">SUM(B365:O365)</f>
        <v>0</v>
      </c>
      <c r="R365" s="22">
        <f t="shared" ref="R365:R376" si="54">+P349+P365</f>
        <v>0</v>
      </c>
      <c r="S365" s="22">
        <f t="shared" si="51"/>
        <v>0</v>
      </c>
      <c r="T365" s="15" t="s">
        <v>28</v>
      </c>
    </row>
    <row r="366" spans="1:20" ht="17.100000000000001" customHeight="1" x14ac:dyDescent="0.2">
      <c r="A366" s="12" t="str">
        <f t="shared" si="52"/>
        <v>Sick earned after 1997</v>
      </c>
      <c r="B366" s="36"/>
      <c r="C366" s="36"/>
      <c r="D366" s="36"/>
      <c r="E366" s="36"/>
      <c r="F366" s="36"/>
      <c r="G366" s="36"/>
      <c r="H366" s="36"/>
      <c r="I366" s="36"/>
      <c r="J366" s="36"/>
      <c r="K366" s="36"/>
      <c r="L366" s="36"/>
      <c r="M366" s="36"/>
      <c r="N366" s="36"/>
      <c r="O366" s="36"/>
      <c r="P366" s="14">
        <f t="shared" si="53"/>
        <v>0</v>
      </c>
      <c r="R366" s="22">
        <f t="shared" si="54"/>
        <v>0</v>
      </c>
      <c r="S366" s="22">
        <f t="shared" si="51"/>
        <v>0</v>
      </c>
      <c r="T366" s="15" t="s">
        <v>29</v>
      </c>
    </row>
    <row r="367" spans="1:20" ht="17.100000000000001" customHeight="1" x14ac:dyDescent="0.2">
      <c r="A367" s="12" t="str">
        <f t="shared" si="52"/>
        <v>Sick earned 1984 - 1997</v>
      </c>
      <c r="B367" s="36"/>
      <c r="C367" s="36"/>
      <c r="D367" s="36"/>
      <c r="E367" s="36"/>
      <c r="F367" s="36"/>
      <c r="G367" s="36"/>
      <c r="H367" s="36"/>
      <c r="I367" s="36"/>
      <c r="J367" s="36"/>
      <c r="K367" s="36"/>
      <c r="L367" s="36"/>
      <c r="M367" s="36"/>
      <c r="N367" s="36"/>
      <c r="O367" s="36"/>
      <c r="P367" s="14">
        <f t="shared" si="53"/>
        <v>0</v>
      </c>
      <c r="R367" s="22">
        <f t="shared" si="54"/>
        <v>0</v>
      </c>
      <c r="S367" s="22">
        <f t="shared" si="51"/>
        <v>0</v>
      </c>
      <c r="T367" s="15" t="s">
        <v>30</v>
      </c>
    </row>
    <row r="368" spans="1:20" ht="17.100000000000001" customHeight="1" x14ac:dyDescent="0.2">
      <c r="A368" s="12" t="str">
        <f t="shared" si="52"/>
        <v>Sick earned before 1984</v>
      </c>
      <c r="B368" s="36"/>
      <c r="C368" s="36"/>
      <c r="D368" s="36"/>
      <c r="E368" s="36"/>
      <c r="F368" s="36"/>
      <c r="G368" s="36"/>
      <c r="H368" s="36"/>
      <c r="I368" s="36"/>
      <c r="J368" s="36"/>
      <c r="K368" s="36"/>
      <c r="L368" s="36"/>
      <c r="M368" s="36"/>
      <c r="N368" s="36"/>
      <c r="O368" s="36"/>
      <c r="P368" s="14">
        <f t="shared" si="53"/>
        <v>0</v>
      </c>
      <c r="R368" s="22">
        <f t="shared" si="54"/>
        <v>0</v>
      </c>
      <c r="S368" s="22">
        <f t="shared" si="51"/>
        <v>0</v>
      </c>
      <c r="T368" s="15" t="s">
        <v>31</v>
      </c>
    </row>
    <row r="369" spans="1:20" ht="17.100000000000001" customHeight="1" x14ac:dyDescent="0.2">
      <c r="A369" s="12" t="str">
        <f t="shared" si="52"/>
        <v>Extended sick</v>
      </c>
      <c r="B369" s="36"/>
      <c r="C369" s="36"/>
      <c r="D369" s="36"/>
      <c r="E369" s="36"/>
      <c r="F369" s="36"/>
      <c r="G369" s="36"/>
      <c r="H369" s="36"/>
      <c r="I369" s="36"/>
      <c r="J369" s="36"/>
      <c r="K369" s="36"/>
      <c r="L369" s="36"/>
      <c r="M369" s="36"/>
      <c r="N369" s="36"/>
      <c r="O369" s="36"/>
      <c r="P369" s="14">
        <f t="shared" si="53"/>
        <v>0</v>
      </c>
      <c r="R369" s="22">
        <f t="shared" si="54"/>
        <v>0</v>
      </c>
      <c r="S369" s="22">
        <f t="shared" si="51"/>
        <v>0</v>
      </c>
      <c r="T369" s="15" t="s">
        <v>42</v>
      </c>
    </row>
    <row r="370" spans="1:20" ht="17.100000000000001" customHeight="1" x14ac:dyDescent="0.2">
      <c r="A370" s="12" t="str">
        <f t="shared" si="52"/>
        <v>Comp time used</v>
      </c>
      <c r="B370" s="36"/>
      <c r="C370" s="36"/>
      <c r="D370" s="36"/>
      <c r="E370" s="36"/>
      <c r="F370" s="36"/>
      <c r="G370" s="36"/>
      <c r="H370" s="36"/>
      <c r="I370" s="36"/>
      <c r="J370" s="36"/>
      <c r="K370" s="36"/>
      <c r="L370" s="36"/>
      <c r="M370" s="36"/>
      <c r="N370" s="36"/>
      <c r="O370" s="36"/>
      <c r="P370" s="14">
        <f t="shared" si="53"/>
        <v>0</v>
      </c>
      <c r="R370" s="22">
        <f t="shared" si="54"/>
        <v>0</v>
      </c>
      <c r="S370" s="22">
        <f t="shared" si="51"/>
        <v>0</v>
      </c>
      <c r="T370" s="15" t="s">
        <v>32</v>
      </c>
    </row>
    <row r="371" spans="1:20" ht="17.100000000000001" customHeight="1" x14ac:dyDescent="0.2">
      <c r="A371" s="12" t="str">
        <f t="shared" si="52"/>
        <v>Holiday/AdminClosure</v>
      </c>
      <c r="B371" s="36"/>
      <c r="C371" s="36"/>
      <c r="D371" s="36"/>
      <c r="E371" s="36"/>
      <c r="F371" s="36"/>
      <c r="G371" s="36"/>
      <c r="H371" s="36"/>
      <c r="I371" s="36"/>
      <c r="J371" s="36"/>
      <c r="K371" s="36"/>
      <c r="L371" s="36"/>
      <c r="M371" s="36"/>
      <c r="N371" s="36"/>
      <c r="O371" s="36"/>
      <c r="P371" s="14">
        <f t="shared" si="53"/>
        <v>0</v>
      </c>
      <c r="R371" s="22">
        <f t="shared" si="54"/>
        <v>0</v>
      </c>
      <c r="S371" s="22">
        <f t="shared" si="51"/>
        <v>0</v>
      </c>
      <c r="T371" s="13"/>
    </row>
    <row r="372" spans="1:20" ht="17.100000000000001" customHeight="1" x14ac:dyDescent="0.2">
      <c r="A372" s="12" t="str">
        <f t="shared" si="52"/>
        <v>Inclement Weather</v>
      </c>
      <c r="B372" s="36"/>
      <c r="C372" s="36"/>
      <c r="D372" s="36"/>
      <c r="E372" s="36"/>
      <c r="F372" s="36"/>
      <c r="G372" s="36"/>
      <c r="H372" s="36"/>
      <c r="I372" s="36"/>
      <c r="J372" s="36"/>
      <c r="K372" s="36"/>
      <c r="L372" s="36"/>
      <c r="M372" s="36"/>
      <c r="N372" s="36"/>
      <c r="O372" s="36"/>
      <c r="P372" s="14">
        <f t="shared" si="53"/>
        <v>0</v>
      </c>
      <c r="R372" s="22">
        <f t="shared" si="54"/>
        <v>0</v>
      </c>
      <c r="S372" s="22">
        <f t="shared" si="51"/>
        <v>0</v>
      </c>
      <c r="T372" s="13"/>
    </row>
    <row r="373" spans="1:20" ht="17.100000000000001" customHeight="1" x14ac:dyDescent="0.2">
      <c r="A373" s="12" t="str">
        <f t="shared" si="52"/>
        <v>Overtime worked</v>
      </c>
      <c r="B373" s="36"/>
      <c r="C373" s="36"/>
      <c r="D373" s="36"/>
      <c r="E373" s="36"/>
      <c r="F373" s="36"/>
      <c r="G373" s="36"/>
      <c r="H373" s="36"/>
      <c r="I373" s="36"/>
      <c r="J373" s="36"/>
      <c r="K373" s="36"/>
      <c r="L373" s="36"/>
      <c r="M373" s="36"/>
      <c r="N373" s="36"/>
      <c r="O373" s="36"/>
      <c r="P373" s="14">
        <f t="shared" si="53"/>
        <v>0</v>
      </c>
      <c r="R373" s="22">
        <f t="shared" si="54"/>
        <v>0</v>
      </c>
      <c r="S373" s="22">
        <f t="shared" si="51"/>
        <v>0</v>
      </c>
      <c r="T373" s="13"/>
    </row>
    <row r="374" spans="1:20" ht="17.100000000000001" customHeight="1" x14ac:dyDescent="0.2">
      <c r="A374" s="12" t="str">
        <f t="shared" si="52"/>
        <v>*Other absence with pay</v>
      </c>
      <c r="B374" s="36"/>
      <c r="C374" s="36"/>
      <c r="D374" s="36"/>
      <c r="E374" s="36"/>
      <c r="F374" s="36"/>
      <c r="G374" s="36"/>
      <c r="H374" s="36"/>
      <c r="I374" s="36"/>
      <c r="J374" s="36"/>
      <c r="K374" s="36"/>
      <c r="L374" s="36"/>
      <c r="M374" s="36"/>
      <c r="N374" s="36"/>
      <c r="O374" s="36"/>
      <c r="P374" s="14">
        <f t="shared" si="53"/>
        <v>0</v>
      </c>
      <c r="R374" s="22">
        <f t="shared" si="54"/>
        <v>0</v>
      </c>
      <c r="S374" s="22">
        <f t="shared" si="51"/>
        <v>0</v>
      </c>
      <c r="T374" s="15" t="s">
        <v>13</v>
      </c>
    </row>
    <row r="375" spans="1:20" ht="17.100000000000001" customHeight="1" x14ac:dyDescent="0.2">
      <c r="A375" s="12" t="str">
        <f t="shared" si="52"/>
        <v>Absence without pay</v>
      </c>
      <c r="B375" s="36"/>
      <c r="C375" s="36"/>
      <c r="D375" s="36"/>
      <c r="E375" s="36"/>
      <c r="F375" s="36"/>
      <c r="G375" s="36"/>
      <c r="H375" s="36"/>
      <c r="I375" s="36"/>
      <c r="J375" s="36"/>
      <c r="K375" s="36"/>
      <c r="L375" s="36"/>
      <c r="M375" s="36"/>
      <c r="N375" s="36"/>
      <c r="O375" s="36"/>
      <c r="P375" s="14">
        <f t="shared" si="53"/>
        <v>0</v>
      </c>
      <c r="R375" s="22">
        <f t="shared" si="54"/>
        <v>0</v>
      </c>
      <c r="S375" s="22">
        <f t="shared" si="51"/>
        <v>0</v>
      </c>
      <c r="T375" s="13"/>
    </row>
    <row r="376" spans="1:20" ht="17.100000000000001" customHeight="1" x14ac:dyDescent="0.2">
      <c r="A376" s="10" t="s">
        <v>1</v>
      </c>
      <c r="B376" s="14">
        <f t="shared" ref="B376:O376" si="55">SUM(B364:B375)</f>
        <v>0</v>
      </c>
      <c r="C376" s="14">
        <f t="shared" si="55"/>
        <v>0</v>
      </c>
      <c r="D376" s="14">
        <f t="shared" si="55"/>
        <v>0</v>
      </c>
      <c r="E376" s="14">
        <f t="shared" si="55"/>
        <v>0</v>
      </c>
      <c r="F376" s="14">
        <f t="shared" si="55"/>
        <v>0</v>
      </c>
      <c r="G376" s="14">
        <f t="shared" si="55"/>
        <v>0</v>
      </c>
      <c r="H376" s="14">
        <f t="shared" si="55"/>
        <v>0</v>
      </c>
      <c r="I376" s="14">
        <f t="shared" si="55"/>
        <v>0</v>
      </c>
      <c r="J376" s="14">
        <f t="shared" si="55"/>
        <v>0</v>
      </c>
      <c r="K376" s="14">
        <f t="shared" si="55"/>
        <v>0</v>
      </c>
      <c r="L376" s="14">
        <f t="shared" si="55"/>
        <v>0</v>
      </c>
      <c r="M376" s="14">
        <f t="shared" si="55"/>
        <v>0</v>
      </c>
      <c r="N376" s="14">
        <f t="shared" si="55"/>
        <v>0</v>
      </c>
      <c r="O376" s="14">
        <f t="shared" si="55"/>
        <v>0</v>
      </c>
      <c r="P376" s="14">
        <f>SUM(P364:P375)</f>
        <v>0</v>
      </c>
      <c r="R376" s="22">
        <f t="shared" si="54"/>
        <v>0</v>
      </c>
      <c r="S376" s="22">
        <f t="shared" si="51"/>
        <v>0</v>
      </c>
      <c r="T376" s="13"/>
    </row>
    <row r="377" spans="1:20" ht="17.100000000000001" customHeight="1" x14ac:dyDescent="0.2">
      <c r="L377" s="1" t="s">
        <v>21</v>
      </c>
      <c r="P377" s="19">
        <f>SUM(B376:O376)</f>
        <v>0</v>
      </c>
      <c r="Q377" t="s">
        <v>46</v>
      </c>
    </row>
    <row r="378" spans="1:20" ht="17.100000000000001" customHeight="1" x14ac:dyDescent="0.2">
      <c r="A378" s="23" t="s">
        <v>8</v>
      </c>
      <c r="B378" s="24"/>
      <c r="C378" s="25"/>
      <c r="D378" s="56"/>
      <c r="E378" s="56"/>
      <c r="F378" s="56"/>
      <c r="G378" s="56"/>
      <c r="H378" s="56"/>
      <c r="I378" s="56"/>
      <c r="J378" s="56"/>
      <c r="K378" s="57"/>
    </row>
    <row r="379" spans="1:20" ht="17.100000000000001" customHeight="1" x14ac:dyDescent="0.2">
      <c r="A379" s="58"/>
      <c r="B379" s="59"/>
      <c r="C379" s="59"/>
      <c r="D379" s="59"/>
      <c r="E379" s="59"/>
      <c r="F379" s="59"/>
      <c r="G379" s="59"/>
      <c r="H379" s="59"/>
      <c r="I379" s="59"/>
      <c r="J379" s="59"/>
      <c r="K379" s="60"/>
    </row>
    <row r="380" spans="1:20" ht="17.100000000000001" customHeight="1" x14ac:dyDescent="0.2">
      <c r="A380" s="58"/>
      <c r="B380" s="59"/>
      <c r="C380" s="59"/>
      <c r="D380" s="59"/>
      <c r="E380" s="59"/>
      <c r="F380" s="59"/>
      <c r="G380" s="59"/>
      <c r="H380" s="59"/>
      <c r="I380" s="59"/>
      <c r="J380" s="59"/>
      <c r="K380" s="60"/>
      <c r="L380" s="18"/>
      <c r="M380" s="18"/>
      <c r="N380" s="18"/>
      <c r="O380" s="18"/>
      <c r="P380" s="18"/>
      <c r="Q380" s="18"/>
      <c r="R380" s="45"/>
    </row>
    <row r="381" spans="1:20" ht="17.100000000000001" customHeight="1" x14ac:dyDescent="0.2">
      <c r="A381" s="26" t="s">
        <v>7</v>
      </c>
      <c r="B381" s="61"/>
      <c r="C381" s="61"/>
      <c r="D381" s="61"/>
      <c r="E381" s="61"/>
      <c r="F381" s="61"/>
      <c r="G381" s="61"/>
      <c r="H381" s="61"/>
      <c r="I381" s="61"/>
      <c r="J381" s="61"/>
      <c r="K381" s="62"/>
      <c r="N381" s="17" t="s">
        <v>9</v>
      </c>
      <c r="Q381" s="17" t="s">
        <v>16</v>
      </c>
    </row>
    <row r="382" spans="1:20" ht="17.100000000000001" customHeight="1" x14ac:dyDescent="0.2">
      <c r="A382" s="65"/>
      <c r="B382" s="61"/>
      <c r="C382" s="61"/>
      <c r="D382" s="61"/>
      <c r="E382" s="61"/>
      <c r="F382" s="61"/>
      <c r="G382" s="61"/>
      <c r="H382" s="61"/>
      <c r="I382" s="61"/>
      <c r="J382" s="61"/>
      <c r="K382" s="62"/>
    </row>
    <row r="383" spans="1:20" ht="17.100000000000001" customHeight="1" x14ac:dyDescent="0.2">
      <c r="A383" s="66"/>
      <c r="B383" s="63"/>
      <c r="C383" s="63"/>
      <c r="D383" s="63"/>
      <c r="E383" s="63"/>
      <c r="F383" s="63"/>
      <c r="G383" s="63"/>
      <c r="H383" s="63"/>
      <c r="I383" s="63"/>
      <c r="J383" s="63"/>
      <c r="K383" s="64"/>
      <c r="L383" s="18"/>
      <c r="M383" s="18"/>
      <c r="N383" s="27"/>
      <c r="O383" s="18"/>
      <c r="P383" s="18"/>
      <c r="Q383" s="18"/>
      <c r="R383" s="45"/>
    </row>
    <row r="384" spans="1:20" ht="20.100000000000001" customHeight="1" x14ac:dyDescent="0.2">
      <c r="A384" s="1" t="s">
        <v>76</v>
      </c>
      <c r="B384" s="28"/>
      <c r="C384" s="28"/>
      <c r="D384" s="28"/>
      <c r="E384" s="28"/>
      <c r="F384" s="28"/>
      <c r="G384" s="28"/>
      <c r="H384" s="28"/>
      <c r="I384" s="28"/>
      <c r="J384" s="28"/>
      <c r="K384" s="28"/>
      <c r="L384" s="28"/>
      <c r="M384" s="28"/>
      <c r="N384" s="17" t="s">
        <v>10</v>
      </c>
      <c r="O384" s="1"/>
      <c r="P384" s="1"/>
      <c r="Q384" s="1"/>
      <c r="R384" s="46" t="s">
        <v>16</v>
      </c>
      <c r="S384" s="28"/>
    </row>
    <row r="385" spans="1:22" ht="20.100000000000001" customHeight="1" x14ac:dyDescent="0.25">
      <c r="A385" s="29" t="s">
        <v>25</v>
      </c>
      <c r="B385" s="30"/>
      <c r="C385" s="28"/>
      <c r="D385" s="28"/>
      <c r="E385" s="28"/>
      <c r="F385" s="28"/>
      <c r="G385" s="28"/>
      <c r="H385" s="28"/>
      <c r="I385" s="28"/>
      <c r="J385" s="28"/>
      <c r="K385" s="28"/>
      <c r="L385" s="28"/>
      <c r="M385" s="28"/>
      <c r="N385" s="28"/>
      <c r="O385" s="28"/>
      <c r="P385" s="28"/>
      <c r="Q385" s="28"/>
      <c r="R385" s="47"/>
      <c r="S385" s="28"/>
    </row>
    <row r="386" spans="1:22" ht="20.100000000000001" customHeight="1" x14ac:dyDescent="0.25">
      <c r="A386" s="31" t="s">
        <v>23</v>
      </c>
      <c r="B386" s="28"/>
      <c r="C386" s="28"/>
      <c r="D386" s="28"/>
      <c r="E386" s="28"/>
      <c r="F386" s="28"/>
      <c r="G386" s="28"/>
      <c r="H386" s="28"/>
      <c r="I386" s="28"/>
      <c r="J386" s="28"/>
      <c r="K386" s="28"/>
      <c r="L386" s="28"/>
      <c r="M386" s="28"/>
      <c r="N386" s="28"/>
      <c r="O386" s="28"/>
      <c r="P386" s="28"/>
      <c r="Q386" s="28"/>
      <c r="R386" s="47"/>
      <c r="S386" s="28"/>
      <c r="T386" s="28"/>
    </row>
    <row r="387" spans="1:22" ht="20.100000000000001" customHeight="1" x14ac:dyDescent="0.25">
      <c r="A387" s="31" t="s">
        <v>24</v>
      </c>
      <c r="B387" s="28"/>
      <c r="C387" s="28"/>
      <c r="D387" s="28"/>
      <c r="E387" s="28"/>
      <c r="F387" s="28"/>
      <c r="G387" s="28"/>
      <c r="H387" s="28"/>
      <c r="I387" s="28"/>
      <c r="J387" s="28"/>
      <c r="K387" s="28"/>
      <c r="L387" s="28"/>
      <c r="M387" s="28"/>
      <c r="N387" s="28"/>
      <c r="O387" s="28"/>
      <c r="P387" s="28"/>
      <c r="Q387" s="28"/>
      <c r="R387" s="47"/>
      <c r="S387" s="28"/>
      <c r="T387" s="28"/>
    </row>
    <row r="388" spans="1:22" ht="20.100000000000001" customHeight="1" x14ac:dyDescent="0.25">
      <c r="A388" s="31" t="s">
        <v>27</v>
      </c>
      <c r="B388" s="28"/>
      <c r="C388" s="28"/>
      <c r="D388" s="28"/>
      <c r="E388" s="28"/>
      <c r="F388" s="28"/>
      <c r="G388" s="28"/>
      <c r="H388" s="28"/>
      <c r="I388" s="28"/>
      <c r="J388" s="28"/>
      <c r="K388" s="28"/>
      <c r="L388" s="28"/>
      <c r="M388" s="28"/>
      <c r="N388" s="28"/>
      <c r="O388" s="28"/>
      <c r="P388" s="28"/>
      <c r="Q388" s="28"/>
      <c r="R388" s="47"/>
      <c r="S388" s="28"/>
      <c r="T388" s="28"/>
    </row>
    <row r="389" spans="1:22" ht="20.100000000000001" customHeight="1" x14ac:dyDescent="0.25">
      <c r="A389" s="31" t="s">
        <v>26</v>
      </c>
      <c r="B389" s="28"/>
      <c r="C389" s="28"/>
      <c r="D389" s="28"/>
      <c r="E389" s="28"/>
      <c r="F389" s="28"/>
      <c r="G389" s="28"/>
      <c r="H389" s="28"/>
      <c r="I389" s="28"/>
      <c r="J389" s="28"/>
      <c r="K389" s="28"/>
      <c r="L389" s="28"/>
      <c r="M389" s="28"/>
      <c r="N389" s="28"/>
      <c r="O389" s="28"/>
      <c r="P389" s="28"/>
      <c r="Q389" s="28"/>
      <c r="R389" s="47"/>
      <c r="S389" s="28"/>
      <c r="T389" s="28"/>
    </row>
    <row r="390" spans="1:22" ht="20.100000000000001" customHeight="1" x14ac:dyDescent="0.25">
      <c r="A390" s="31" t="s">
        <v>75</v>
      </c>
      <c r="B390" s="28"/>
      <c r="C390" s="28"/>
      <c r="D390" s="28"/>
      <c r="E390" s="28"/>
      <c r="F390" s="28"/>
      <c r="G390" s="28"/>
      <c r="H390" s="28"/>
      <c r="I390" s="31"/>
      <c r="J390" s="28"/>
      <c r="K390" s="28"/>
      <c r="L390" s="28"/>
      <c r="M390" s="28"/>
      <c r="N390" s="28"/>
      <c r="O390" s="28"/>
      <c r="P390" s="28"/>
      <c r="Q390" s="28"/>
      <c r="R390" s="47"/>
      <c r="S390" s="28"/>
      <c r="T390" s="28"/>
    </row>
    <row r="391" spans="1:22" ht="20.100000000000001" customHeight="1" x14ac:dyDescent="0.25">
      <c r="A391" s="31" t="s">
        <v>13</v>
      </c>
    </row>
    <row r="393" spans="1:22" s="3" customFormat="1" ht="24.75" customHeight="1" x14ac:dyDescent="0.35">
      <c r="A393" s="3" t="s">
        <v>5</v>
      </c>
      <c r="G393" s="3" t="s">
        <v>73</v>
      </c>
      <c r="R393" s="38"/>
      <c r="S393" s="5"/>
      <c r="U393" s="6"/>
      <c r="V393" s="6"/>
    </row>
    <row r="394" spans="1:22" ht="17.100000000000001" customHeight="1" x14ac:dyDescent="0.35">
      <c r="A394" s="3"/>
      <c r="B394" s="3"/>
      <c r="C394" s="3"/>
      <c r="D394" s="3" t="s">
        <v>13</v>
      </c>
      <c r="E394" s="3"/>
      <c r="F394" s="3"/>
      <c r="G394" s="3"/>
      <c r="H394" s="3"/>
      <c r="I394" s="3"/>
      <c r="J394" s="3"/>
      <c r="K394" s="3"/>
      <c r="L394" s="3"/>
      <c r="M394" s="3"/>
      <c r="N394" s="3"/>
      <c r="O394" s="3"/>
      <c r="P394" s="3"/>
      <c r="Q394" s="4"/>
      <c r="R394" s="38"/>
    </row>
    <row r="395" spans="1:22" ht="17.100000000000001" customHeight="1" x14ac:dyDescent="0.35">
      <c r="A395" s="5"/>
      <c r="B395" s="5" t="s">
        <v>56</v>
      </c>
      <c r="C395" s="5"/>
      <c r="D395" s="7">
        <f>E362+1</f>
        <v>46062</v>
      </c>
      <c r="E395" s="7">
        <f>D395+13</f>
        <v>46075</v>
      </c>
      <c r="F395" s="5"/>
      <c r="G395" s="5"/>
      <c r="H395" s="5"/>
      <c r="I395" s="5"/>
      <c r="J395" s="5"/>
      <c r="K395" s="5"/>
      <c r="L395" s="5"/>
      <c r="M395" s="5"/>
      <c r="N395" s="5"/>
      <c r="O395" s="5"/>
      <c r="P395" s="3"/>
      <c r="Q395" s="4"/>
      <c r="R395" s="38"/>
    </row>
    <row r="396" spans="1:22" ht="17.100000000000001" customHeight="1" x14ac:dyDescent="0.25">
      <c r="B396" s="9">
        <f>DAY(D395)</f>
        <v>9</v>
      </c>
      <c r="C396" s="9">
        <f>DAY(D395+1)</f>
        <v>10</v>
      </c>
      <c r="D396" s="9">
        <f>DAY(D395+2)</f>
        <v>11</v>
      </c>
      <c r="E396" s="9">
        <f>DAY(D395+3)</f>
        <v>12</v>
      </c>
      <c r="F396" s="9">
        <f>DAY(D395+4)</f>
        <v>13</v>
      </c>
      <c r="G396" s="9">
        <f>DAY(D395+5)</f>
        <v>14</v>
      </c>
      <c r="H396" s="9">
        <f>DAY(D395+6)</f>
        <v>15</v>
      </c>
      <c r="I396" s="9">
        <f>DAY(D395+7)</f>
        <v>16</v>
      </c>
      <c r="J396" s="9">
        <f>DAY(D395+8)</f>
        <v>17</v>
      </c>
      <c r="K396" s="9">
        <f>DAY(D395+9)</f>
        <v>18</v>
      </c>
      <c r="L396" s="9">
        <f>DAY(D395+10)</f>
        <v>19</v>
      </c>
      <c r="M396" s="9">
        <f>DAY(D395+11)</f>
        <v>20</v>
      </c>
      <c r="N396" s="9">
        <f>DAY(D395+12)</f>
        <v>21</v>
      </c>
      <c r="O396" s="9">
        <f>DAY(D395+13)</f>
        <v>22</v>
      </c>
      <c r="P396" s="9" t="s">
        <v>45</v>
      </c>
      <c r="Q396" s="5" t="s">
        <v>35</v>
      </c>
      <c r="R396" s="38"/>
      <c r="S396" s="5" t="str">
        <f>+B395</f>
        <v>BW 05</v>
      </c>
      <c r="T396" s="5" t="str">
        <f>+B411</f>
        <v>BW 06</v>
      </c>
    </row>
    <row r="397" spans="1:22" ht="17.100000000000001" customHeight="1" x14ac:dyDescent="0.2">
      <c r="A397" s="12" t="s">
        <v>18</v>
      </c>
      <c r="B397" s="36"/>
      <c r="C397" s="36"/>
      <c r="D397" s="36"/>
      <c r="E397" s="36"/>
      <c r="F397" s="36"/>
      <c r="G397" s="36"/>
      <c r="H397" s="36"/>
      <c r="I397" s="36"/>
      <c r="J397" s="36"/>
      <c r="K397" s="36"/>
      <c r="L397" s="36"/>
      <c r="M397" s="36"/>
      <c r="N397" s="36"/>
      <c r="O397" s="36"/>
      <c r="P397" s="14">
        <f>SUM(B397:O397)</f>
        <v>0</v>
      </c>
      <c r="Q397" s="10"/>
      <c r="R397" s="39"/>
      <c r="S397" s="10"/>
    </row>
    <row r="398" spans="1:22" ht="17.100000000000001" customHeight="1" x14ac:dyDescent="0.2">
      <c r="A398" s="12" t="s">
        <v>0</v>
      </c>
      <c r="B398" s="36"/>
      <c r="C398" s="36"/>
      <c r="D398" s="36"/>
      <c r="E398" s="36"/>
      <c r="F398" s="36"/>
      <c r="G398" s="36"/>
      <c r="H398" s="36"/>
      <c r="I398" s="36"/>
      <c r="J398" s="36"/>
      <c r="K398" s="36"/>
      <c r="L398" s="36"/>
      <c r="M398" s="36"/>
      <c r="N398" s="36"/>
      <c r="O398" s="36"/>
      <c r="P398" s="14">
        <f t="shared" ref="P398:P409" si="56">SUM(B398:O398)</f>
        <v>0</v>
      </c>
    </row>
    <row r="399" spans="1:22" ht="17.100000000000001" customHeight="1" x14ac:dyDescent="0.25">
      <c r="A399" s="12" t="s">
        <v>41</v>
      </c>
      <c r="B399" s="36"/>
      <c r="C399" s="36"/>
      <c r="D399" s="36"/>
      <c r="E399" s="36"/>
      <c r="F399" s="36"/>
      <c r="G399" s="36"/>
      <c r="H399" s="36"/>
      <c r="I399" s="36"/>
      <c r="J399" s="36"/>
      <c r="K399" s="36"/>
      <c r="L399" s="36"/>
      <c r="M399" s="36"/>
      <c r="N399" s="36"/>
      <c r="O399" s="36"/>
      <c r="P399" s="14">
        <f t="shared" si="56"/>
        <v>0</v>
      </c>
      <c r="Q399" s="16"/>
      <c r="R399" s="48">
        <f>$R$7</f>
        <v>0</v>
      </c>
      <c r="S399" s="16"/>
      <c r="T399" s="18"/>
    </row>
    <row r="400" spans="1:22" ht="17.100000000000001" customHeight="1" x14ac:dyDescent="0.2">
      <c r="A400" s="12" t="s">
        <v>15</v>
      </c>
      <c r="B400" s="36"/>
      <c r="C400" s="36"/>
      <c r="D400" s="36"/>
      <c r="E400" s="36"/>
      <c r="F400" s="36"/>
      <c r="G400" s="36"/>
      <c r="H400" s="36"/>
      <c r="I400" s="36"/>
      <c r="J400" s="36"/>
      <c r="K400" s="36"/>
      <c r="L400" s="36"/>
      <c r="M400" s="36"/>
      <c r="N400" s="36"/>
      <c r="O400" s="36"/>
      <c r="P400" s="14">
        <f t="shared" si="56"/>
        <v>0</v>
      </c>
      <c r="R400" s="41" t="s">
        <v>22</v>
      </c>
    </row>
    <row r="401" spans="1:20" ht="17.100000000000001" customHeight="1" x14ac:dyDescent="0.2">
      <c r="A401" s="12" t="s">
        <v>14</v>
      </c>
      <c r="B401" s="36"/>
      <c r="C401" s="36"/>
      <c r="D401" s="36"/>
      <c r="E401" s="36"/>
      <c r="F401" s="36"/>
      <c r="G401" s="36"/>
      <c r="H401" s="36"/>
      <c r="I401" s="36"/>
      <c r="J401" s="36"/>
      <c r="K401" s="36"/>
      <c r="L401" s="36"/>
      <c r="M401" s="36"/>
      <c r="N401" s="36"/>
      <c r="O401" s="36"/>
      <c r="P401" s="14">
        <f t="shared" si="56"/>
        <v>0</v>
      </c>
      <c r="R401" s="42"/>
    </row>
    <row r="402" spans="1:20" ht="17.100000000000001" customHeight="1" x14ac:dyDescent="0.2">
      <c r="A402" s="12" t="s">
        <v>37</v>
      </c>
      <c r="B402" s="36"/>
      <c r="C402" s="36"/>
      <c r="D402" s="36"/>
      <c r="E402" s="36"/>
      <c r="F402" s="36"/>
      <c r="G402" s="36"/>
      <c r="H402" s="36"/>
      <c r="I402" s="36"/>
      <c r="J402" s="36"/>
      <c r="K402" s="36"/>
      <c r="L402" s="36"/>
      <c r="M402" s="36"/>
      <c r="N402" s="36"/>
      <c r="O402" s="36"/>
      <c r="P402" s="14">
        <f t="shared" si="56"/>
        <v>0</v>
      </c>
      <c r="R402" s="42"/>
    </row>
    <row r="403" spans="1:20" ht="17.100000000000001" customHeight="1" x14ac:dyDescent="0.2">
      <c r="A403" s="12" t="s">
        <v>11</v>
      </c>
      <c r="B403" s="36"/>
      <c r="C403" s="36"/>
      <c r="D403" s="36"/>
      <c r="E403" s="36"/>
      <c r="F403" s="36"/>
      <c r="G403" s="36"/>
      <c r="H403" s="36"/>
      <c r="I403" s="36"/>
      <c r="J403" s="36"/>
      <c r="K403" s="36"/>
      <c r="L403" s="36"/>
      <c r="M403" s="36"/>
      <c r="N403" s="36"/>
      <c r="O403" s="36"/>
      <c r="P403" s="14">
        <f t="shared" si="56"/>
        <v>0</v>
      </c>
      <c r="Q403" s="18"/>
      <c r="R403" s="49">
        <f>$R$11</f>
        <v>0</v>
      </c>
      <c r="S403" s="18"/>
      <c r="T403" s="18"/>
    </row>
    <row r="404" spans="1:20" ht="17.100000000000001" customHeight="1" x14ac:dyDescent="0.2">
      <c r="A404" s="12" t="s">
        <v>17</v>
      </c>
      <c r="B404" s="36"/>
      <c r="C404" s="36"/>
      <c r="D404" s="36"/>
      <c r="E404" s="36"/>
      <c r="F404" s="36"/>
      <c r="G404" s="36"/>
      <c r="H404" s="36"/>
      <c r="I404" s="36"/>
      <c r="J404" s="36"/>
      <c r="K404" s="36"/>
      <c r="L404" s="36"/>
      <c r="M404" s="36"/>
      <c r="N404" s="36"/>
      <c r="O404" s="36"/>
      <c r="P404" s="14">
        <f t="shared" si="56"/>
        <v>0</v>
      </c>
      <c r="R404" s="41" t="s">
        <v>4</v>
      </c>
    </row>
    <row r="405" spans="1:20" ht="17.100000000000001" customHeight="1" x14ac:dyDescent="0.2">
      <c r="A405" s="12" t="s">
        <v>6</v>
      </c>
      <c r="B405" s="36"/>
      <c r="C405" s="36"/>
      <c r="D405" s="36"/>
      <c r="E405" s="36"/>
      <c r="F405" s="36"/>
      <c r="G405" s="36"/>
      <c r="H405" s="36"/>
      <c r="I405" s="36"/>
      <c r="J405" s="36"/>
      <c r="K405" s="36"/>
      <c r="L405" s="36"/>
      <c r="M405" s="36"/>
      <c r="N405" s="36"/>
      <c r="O405" s="36"/>
      <c r="P405" s="14">
        <f t="shared" si="56"/>
        <v>0</v>
      </c>
      <c r="R405" s="42"/>
    </row>
    <row r="406" spans="1:20" ht="17.100000000000001" customHeight="1" x14ac:dyDescent="0.2">
      <c r="A406" s="12" t="s">
        <v>20</v>
      </c>
      <c r="B406" s="36"/>
      <c r="C406" s="36"/>
      <c r="D406" s="36"/>
      <c r="E406" s="36"/>
      <c r="F406" s="36"/>
      <c r="G406" s="36"/>
      <c r="H406" s="36"/>
      <c r="I406" s="36"/>
      <c r="J406" s="36"/>
      <c r="K406" s="36"/>
      <c r="L406" s="36"/>
      <c r="M406" s="36"/>
      <c r="N406" s="36"/>
      <c r="O406" s="36"/>
      <c r="P406" s="14">
        <f t="shared" si="56"/>
        <v>0</v>
      </c>
      <c r="R406" s="42"/>
    </row>
    <row r="407" spans="1:20" ht="17.100000000000001" customHeight="1" x14ac:dyDescent="0.2">
      <c r="A407" s="12" t="s">
        <v>40</v>
      </c>
      <c r="B407" s="36"/>
      <c r="C407" s="36"/>
      <c r="D407" s="36"/>
      <c r="E407" s="36"/>
      <c r="F407" s="36"/>
      <c r="G407" s="36"/>
      <c r="H407" s="36"/>
      <c r="I407" s="36"/>
      <c r="J407" s="36"/>
      <c r="K407" s="36"/>
      <c r="L407" s="36"/>
      <c r="M407" s="36"/>
      <c r="N407" s="36"/>
      <c r="O407" s="36"/>
      <c r="P407" s="14">
        <f t="shared" si="56"/>
        <v>0</v>
      </c>
      <c r="R407" s="42"/>
    </row>
    <row r="408" spans="1:20" ht="17.100000000000001" customHeight="1" x14ac:dyDescent="0.2">
      <c r="A408" s="12" t="s">
        <v>12</v>
      </c>
      <c r="B408" s="36"/>
      <c r="C408" s="36"/>
      <c r="D408" s="36"/>
      <c r="E408" s="36"/>
      <c r="F408" s="36"/>
      <c r="G408" s="36"/>
      <c r="H408" s="36"/>
      <c r="I408" s="36"/>
      <c r="J408" s="36"/>
      <c r="K408" s="36"/>
      <c r="L408" s="36"/>
      <c r="M408" s="36"/>
      <c r="N408" s="36"/>
      <c r="O408" s="36"/>
      <c r="P408" s="14">
        <f t="shared" si="56"/>
        <v>0</v>
      </c>
      <c r="Q408" s="18"/>
      <c r="R408" s="49">
        <f>$R$16</f>
        <v>0</v>
      </c>
      <c r="S408" s="18"/>
      <c r="T408" s="18"/>
    </row>
    <row r="409" spans="1:20" ht="17.100000000000001" customHeight="1" x14ac:dyDescent="0.2">
      <c r="A409" s="10" t="s">
        <v>1</v>
      </c>
      <c r="B409" s="14">
        <f>SUM(B397:B408)</f>
        <v>0</v>
      </c>
      <c r="C409" s="14">
        <f t="shared" ref="C409:O409" si="57">SUM(C397:C408)</f>
        <v>0</v>
      </c>
      <c r="D409" s="14">
        <f t="shared" si="57"/>
        <v>0</v>
      </c>
      <c r="E409" s="14">
        <f t="shared" si="57"/>
        <v>0</v>
      </c>
      <c r="F409" s="14">
        <f t="shared" si="57"/>
        <v>0</v>
      </c>
      <c r="G409" s="14">
        <f t="shared" si="57"/>
        <v>0</v>
      </c>
      <c r="H409" s="14">
        <f t="shared" si="57"/>
        <v>0</v>
      </c>
      <c r="I409" s="14">
        <f t="shared" si="57"/>
        <v>0</v>
      </c>
      <c r="J409" s="14">
        <f t="shared" si="57"/>
        <v>0</v>
      </c>
      <c r="K409" s="14">
        <f t="shared" si="57"/>
        <v>0</v>
      </c>
      <c r="L409" s="14">
        <f t="shared" si="57"/>
        <v>0</v>
      </c>
      <c r="M409" s="14">
        <f t="shared" si="57"/>
        <v>0</v>
      </c>
      <c r="N409" s="14">
        <f t="shared" si="57"/>
        <v>0</v>
      </c>
      <c r="O409" s="14">
        <f t="shared" si="57"/>
        <v>0</v>
      </c>
      <c r="P409" s="14">
        <f t="shared" si="56"/>
        <v>0</v>
      </c>
      <c r="R409" s="46" t="s">
        <v>3</v>
      </c>
    </row>
    <row r="410" spans="1:20" ht="17.100000000000001" customHeight="1" x14ac:dyDescent="0.2">
      <c r="A410" s="10"/>
      <c r="B410" s="19"/>
      <c r="C410" s="19"/>
      <c r="D410" s="19"/>
      <c r="E410" s="19"/>
      <c r="F410" s="19"/>
      <c r="G410" s="19"/>
      <c r="H410" s="19"/>
      <c r="I410" s="19"/>
      <c r="J410" s="19"/>
      <c r="K410" s="19"/>
      <c r="L410" s="19"/>
      <c r="M410" s="19"/>
      <c r="N410" s="19"/>
      <c r="O410" s="19"/>
      <c r="P410" s="19">
        <f>SUM(B409:O409)</f>
        <v>0</v>
      </c>
      <c r="Q410" t="s">
        <v>46</v>
      </c>
      <c r="R410" s="43" t="s">
        <v>13</v>
      </c>
    </row>
    <row r="411" spans="1:20" ht="17.100000000000001" customHeight="1" x14ac:dyDescent="0.25">
      <c r="B411" s="5" t="s">
        <v>57</v>
      </c>
      <c r="D411" s="7">
        <f>E395+1</f>
        <v>46076</v>
      </c>
      <c r="E411" s="7">
        <f>D411+13</f>
        <v>46089</v>
      </c>
      <c r="R411" s="44" t="s">
        <v>74</v>
      </c>
      <c r="S411" s="20" t="s">
        <v>19</v>
      </c>
      <c r="T411" s="20" t="s">
        <v>33</v>
      </c>
    </row>
    <row r="412" spans="1:20" ht="17.100000000000001" customHeight="1" x14ac:dyDescent="0.2">
      <c r="B412" s="21">
        <f>DAY(D411)</f>
        <v>23</v>
      </c>
      <c r="C412" s="21">
        <f>DAY(D411+1)</f>
        <v>24</v>
      </c>
      <c r="D412" s="21">
        <f>DAY(D411+2)</f>
        <v>25</v>
      </c>
      <c r="E412" s="21">
        <f>DAY(D411+3)</f>
        <v>26</v>
      </c>
      <c r="F412" s="21">
        <f>DAY(D411+4)</f>
        <v>27</v>
      </c>
      <c r="G412" s="21">
        <f>DAY(D411+5)</f>
        <v>28</v>
      </c>
      <c r="H412" s="21">
        <f>DAY(D411+6)</f>
        <v>1</v>
      </c>
      <c r="I412" s="21">
        <f>DAY(D411+7)</f>
        <v>2</v>
      </c>
      <c r="J412" s="21">
        <f>DAY(D411+8)</f>
        <v>3</v>
      </c>
      <c r="K412" s="21">
        <f>DAY(D411+9)</f>
        <v>4</v>
      </c>
      <c r="L412" s="21">
        <f>DAY(D411+10)</f>
        <v>5</v>
      </c>
      <c r="M412" s="21">
        <f>DAY(D411+11)</f>
        <v>6</v>
      </c>
      <c r="N412" s="21">
        <f>DAY(D411+12)</f>
        <v>7</v>
      </c>
      <c r="O412" s="21">
        <f>DAY(D411+13)</f>
        <v>8</v>
      </c>
      <c r="P412" s="21" t="s">
        <v>45</v>
      </c>
      <c r="R412" s="44" t="s">
        <v>2</v>
      </c>
      <c r="S412" s="20" t="s">
        <v>2</v>
      </c>
      <c r="T412" s="20" t="s">
        <v>87</v>
      </c>
    </row>
    <row r="413" spans="1:20" ht="17.100000000000001" customHeight="1" x14ac:dyDescent="0.2">
      <c r="A413" s="12" t="s">
        <v>18</v>
      </c>
      <c r="B413" s="36"/>
      <c r="C413" s="36"/>
      <c r="D413" s="36"/>
      <c r="E413" s="36"/>
      <c r="F413" s="36"/>
      <c r="G413" s="36"/>
      <c r="H413" s="36"/>
      <c r="I413" s="36"/>
      <c r="J413" s="36"/>
      <c r="K413" s="36"/>
      <c r="L413" s="36"/>
      <c r="M413" s="36"/>
      <c r="N413" s="36"/>
      <c r="O413" s="36"/>
      <c r="P413" s="14">
        <f>SUM(B413:O413)</f>
        <v>0</v>
      </c>
      <c r="R413" s="22">
        <f>+P397+P413</f>
        <v>0</v>
      </c>
      <c r="S413" s="22">
        <f t="shared" ref="S413:S425" si="58">+R413+S364</f>
        <v>0</v>
      </c>
      <c r="T413" s="13"/>
    </row>
    <row r="414" spans="1:20" ht="17.100000000000001" customHeight="1" x14ac:dyDescent="0.2">
      <c r="A414" s="12" t="str">
        <f t="shared" ref="A414:A424" si="59">+A398</f>
        <v>Vacation</v>
      </c>
      <c r="B414" s="36"/>
      <c r="C414" s="37" t="s">
        <v>13</v>
      </c>
      <c r="D414" s="36"/>
      <c r="E414" s="36"/>
      <c r="F414" s="36"/>
      <c r="G414" s="36"/>
      <c r="H414" s="36"/>
      <c r="I414" s="36"/>
      <c r="J414" s="36"/>
      <c r="K414" s="36"/>
      <c r="L414" s="36"/>
      <c r="M414" s="36"/>
      <c r="N414" s="36"/>
      <c r="O414" s="37" t="s">
        <v>13</v>
      </c>
      <c r="P414" s="14">
        <f t="shared" ref="P414:P424" si="60">SUM(B414:O414)</f>
        <v>0</v>
      </c>
      <c r="R414" s="22">
        <f t="shared" ref="R414:R425" si="61">+P398+P414</f>
        <v>0</v>
      </c>
      <c r="S414" s="22">
        <f t="shared" si="58"/>
        <v>0</v>
      </c>
      <c r="T414" s="15" t="s">
        <v>28</v>
      </c>
    </row>
    <row r="415" spans="1:20" ht="17.100000000000001" customHeight="1" x14ac:dyDescent="0.2">
      <c r="A415" s="12" t="str">
        <f t="shared" si="59"/>
        <v>Sick earned after 1997</v>
      </c>
      <c r="B415" s="36"/>
      <c r="C415" s="36"/>
      <c r="D415" s="36"/>
      <c r="E415" s="36"/>
      <c r="F415" s="36"/>
      <c r="G415" s="36"/>
      <c r="H415" s="36"/>
      <c r="I415" s="36"/>
      <c r="J415" s="36"/>
      <c r="K415" s="36"/>
      <c r="L415" s="36"/>
      <c r="M415" s="36"/>
      <c r="N415" s="36"/>
      <c r="O415" s="36"/>
      <c r="P415" s="14">
        <f t="shared" si="60"/>
        <v>0</v>
      </c>
      <c r="R415" s="22">
        <f t="shared" si="61"/>
        <v>0</v>
      </c>
      <c r="S415" s="22">
        <f t="shared" si="58"/>
        <v>0</v>
      </c>
      <c r="T415" s="15" t="s">
        <v>29</v>
      </c>
    </row>
    <row r="416" spans="1:20" ht="17.100000000000001" customHeight="1" x14ac:dyDescent="0.2">
      <c r="A416" s="12" t="str">
        <f t="shared" si="59"/>
        <v>Sick earned 1984 - 1997</v>
      </c>
      <c r="B416" s="36"/>
      <c r="C416" s="36"/>
      <c r="D416" s="36"/>
      <c r="E416" s="36"/>
      <c r="F416" s="36"/>
      <c r="G416" s="36"/>
      <c r="H416" s="36"/>
      <c r="I416" s="36"/>
      <c r="J416" s="36"/>
      <c r="K416" s="36"/>
      <c r="L416" s="36"/>
      <c r="M416" s="36"/>
      <c r="N416" s="36"/>
      <c r="O416" s="36"/>
      <c r="P416" s="14">
        <f t="shared" si="60"/>
        <v>0</v>
      </c>
      <c r="R416" s="22">
        <f t="shared" si="61"/>
        <v>0</v>
      </c>
      <c r="S416" s="22">
        <f t="shared" si="58"/>
        <v>0</v>
      </c>
      <c r="T416" s="15" t="s">
        <v>30</v>
      </c>
    </row>
    <row r="417" spans="1:20" ht="17.100000000000001" customHeight="1" x14ac:dyDescent="0.2">
      <c r="A417" s="12" t="str">
        <f t="shared" si="59"/>
        <v>Sick earned before 1984</v>
      </c>
      <c r="B417" s="36"/>
      <c r="C417" s="36"/>
      <c r="D417" s="36"/>
      <c r="E417" s="36"/>
      <c r="F417" s="36"/>
      <c r="G417" s="36"/>
      <c r="H417" s="36"/>
      <c r="I417" s="36"/>
      <c r="J417" s="36"/>
      <c r="K417" s="36"/>
      <c r="L417" s="36"/>
      <c r="M417" s="36"/>
      <c r="N417" s="36"/>
      <c r="O417" s="36"/>
      <c r="P417" s="14">
        <f t="shared" si="60"/>
        <v>0</v>
      </c>
      <c r="R417" s="22">
        <f t="shared" si="61"/>
        <v>0</v>
      </c>
      <c r="S417" s="22">
        <f t="shared" si="58"/>
        <v>0</v>
      </c>
      <c r="T417" s="15" t="s">
        <v>31</v>
      </c>
    </row>
    <row r="418" spans="1:20" ht="17.100000000000001" customHeight="1" x14ac:dyDescent="0.2">
      <c r="A418" s="12" t="str">
        <f t="shared" si="59"/>
        <v>Extended sick</v>
      </c>
      <c r="B418" s="36"/>
      <c r="C418" s="36"/>
      <c r="D418" s="36"/>
      <c r="E418" s="36"/>
      <c r="F418" s="36"/>
      <c r="G418" s="36"/>
      <c r="H418" s="36"/>
      <c r="I418" s="36"/>
      <c r="J418" s="36"/>
      <c r="K418" s="36"/>
      <c r="L418" s="36"/>
      <c r="M418" s="36"/>
      <c r="N418" s="36"/>
      <c r="O418" s="36"/>
      <c r="P418" s="14">
        <f t="shared" si="60"/>
        <v>0</v>
      </c>
      <c r="R418" s="22">
        <f t="shared" si="61"/>
        <v>0</v>
      </c>
      <c r="S418" s="22">
        <f t="shared" si="58"/>
        <v>0</v>
      </c>
      <c r="T418" s="15" t="s">
        <v>42</v>
      </c>
    </row>
    <row r="419" spans="1:20" ht="17.100000000000001" customHeight="1" x14ac:dyDescent="0.2">
      <c r="A419" s="12" t="str">
        <f t="shared" si="59"/>
        <v>Comp time used</v>
      </c>
      <c r="B419" s="36"/>
      <c r="C419" s="36"/>
      <c r="D419" s="36"/>
      <c r="E419" s="36"/>
      <c r="F419" s="36"/>
      <c r="G419" s="36"/>
      <c r="H419" s="36"/>
      <c r="I419" s="36"/>
      <c r="J419" s="36"/>
      <c r="K419" s="36"/>
      <c r="L419" s="36"/>
      <c r="M419" s="36"/>
      <c r="N419" s="36"/>
      <c r="O419" s="36"/>
      <c r="P419" s="14">
        <f t="shared" si="60"/>
        <v>0</v>
      </c>
      <c r="R419" s="22">
        <f t="shared" si="61"/>
        <v>0</v>
      </c>
      <c r="S419" s="22">
        <f t="shared" si="58"/>
        <v>0</v>
      </c>
      <c r="T419" s="15" t="s">
        <v>32</v>
      </c>
    </row>
    <row r="420" spans="1:20" ht="17.100000000000001" customHeight="1" x14ac:dyDescent="0.2">
      <c r="A420" s="12" t="str">
        <f t="shared" si="59"/>
        <v>Holiday/AdminClosure</v>
      </c>
      <c r="B420" s="36"/>
      <c r="C420" s="36"/>
      <c r="D420" s="36"/>
      <c r="E420" s="36"/>
      <c r="F420" s="36"/>
      <c r="G420" s="36"/>
      <c r="H420" s="36"/>
      <c r="I420" s="36"/>
      <c r="J420" s="36"/>
      <c r="K420" s="36"/>
      <c r="L420" s="36"/>
      <c r="M420" s="36"/>
      <c r="N420" s="36"/>
      <c r="O420" s="36"/>
      <c r="P420" s="14">
        <f t="shared" si="60"/>
        <v>0</v>
      </c>
      <c r="R420" s="22">
        <f t="shared" si="61"/>
        <v>0</v>
      </c>
      <c r="S420" s="22">
        <f t="shared" si="58"/>
        <v>0</v>
      </c>
      <c r="T420" s="13"/>
    </row>
    <row r="421" spans="1:20" ht="17.100000000000001" customHeight="1" x14ac:dyDescent="0.2">
      <c r="A421" s="12" t="str">
        <f t="shared" si="59"/>
        <v>Inclement Weather</v>
      </c>
      <c r="B421" s="36"/>
      <c r="C421" s="36"/>
      <c r="D421" s="36"/>
      <c r="E421" s="36"/>
      <c r="F421" s="36"/>
      <c r="G421" s="36"/>
      <c r="H421" s="36"/>
      <c r="I421" s="36"/>
      <c r="J421" s="36"/>
      <c r="K421" s="36"/>
      <c r="L421" s="36"/>
      <c r="M421" s="36"/>
      <c r="N421" s="36"/>
      <c r="O421" s="36"/>
      <c r="P421" s="14">
        <f t="shared" si="60"/>
        <v>0</v>
      </c>
      <c r="R421" s="22">
        <f t="shared" si="61"/>
        <v>0</v>
      </c>
      <c r="S421" s="22">
        <f t="shared" si="58"/>
        <v>0</v>
      </c>
      <c r="T421" s="13"/>
    </row>
    <row r="422" spans="1:20" ht="17.100000000000001" customHeight="1" x14ac:dyDescent="0.2">
      <c r="A422" s="12" t="str">
        <f t="shared" si="59"/>
        <v>Overtime worked</v>
      </c>
      <c r="B422" s="36"/>
      <c r="C422" s="36"/>
      <c r="D422" s="36"/>
      <c r="E422" s="36"/>
      <c r="F422" s="36"/>
      <c r="G422" s="36"/>
      <c r="H422" s="36"/>
      <c r="I422" s="36"/>
      <c r="J422" s="36"/>
      <c r="K422" s="36"/>
      <c r="L422" s="36"/>
      <c r="M422" s="36"/>
      <c r="N422" s="36"/>
      <c r="O422" s="36"/>
      <c r="P422" s="14">
        <f t="shared" si="60"/>
        <v>0</v>
      </c>
      <c r="R422" s="22">
        <f t="shared" si="61"/>
        <v>0</v>
      </c>
      <c r="S422" s="22">
        <f t="shared" si="58"/>
        <v>0</v>
      </c>
      <c r="T422" s="13"/>
    </row>
    <row r="423" spans="1:20" ht="17.100000000000001" customHeight="1" x14ac:dyDescent="0.2">
      <c r="A423" s="12" t="str">
        <f t="shared" si="59"/>
        <v>*Other absence with pay</v>
      </c>
      <c r="B423" s="36"/>
      <c r="C423" s="36"/>
      <c r="D423" s="36"/>
      <c r="E423" s="36"/>
      <c r="F423" s="36"/>
      <c r="G423" s="36"/>
      <c r="H423" s="36"/>
      <c r="I423" s="36"/>
      <c r="J423" s="36"/>
      <c r="K423" s="36"/>
      <c r="L423" s="36"/>
      <c r="M423" s="36"/>
      <c r="N423" s="36"/>
      <c r="O423" s="36"/>
      <c r="P423" s="14">
        <f t="shared" si="60"/>
        <v>0</v>
      </c>
      <c r="R423" s="22">
        <f t="shared" si="61"/>
        <v>0</v>
      </c>
      <c r="S423" s="22">
        <f t="shared" si="58"/>
        <v>0</v>
      </c>
      <c r="T423" s="15" t="s">
        <v>13</v>
      </c>
    </row>
    <row r="424" spans="1:20" ht="17.100000000000001" customHeight="1" x14ac:dyDescent="0.2">
      <c r="A424" s="12" t="str">
        <f t="shared" si="59"/>
        <v>Absence without pay</v>
      </c>
      <c r="B424" s="36"/>
      <c r="C424" s="36"/>
      <c r="D424" s="36"/>
      <c r="E424" s="36"/>
      <c r="F424" s="36"/>
      <c r="G424" s="36"/>
      <c r="H424" s="36"/>
      <c r="I424" s="36"/>
      <c r="J424" s="36"/>
      <c r="K424" s="36"/>
      <c r="L424" s="36"/>
      <c r="M424" s="36"/>
      <c r="N424" s="36"/>
      <c r="O424" s="36"/>
      <c r="P424" s="14">
        <f t="shared" si="60"/>
        <v>0</v>
      </c>
      <c r="R424" s="22">
        <f t="shared" si="61"/>
        <v>0</v>
      </c>
      <c r="S424" s="22">
        <f t="shared" si="58"/>
        <v>0</v>
      </c>
      <c r="T424" s="13"/>
    </row>
    <row r="425" spans="1:20" ht="17.100000000000001" customHeight="1" x14ac:dyDescent="0.2">
      <c r="A425" s="10" t="s">
        <v>1</v>
      </c>
      <c r="B425" s="14">
        <f t="shared" ref="B425:O425" si="62">SUM(B413:B424)</f>
        <v>0</v>
      </c>
      <c r="C425" s="14">
        <f t="shared" si="62"/>
        <v>0</v>
      </c>
      <c r="D425" s="14">
        <f t="shared" si="62"/>
        <v>0</v>
      </c>
      <c r="E425" s="14">
        <f t="shared" si="62"/>
        <v>0</v>
      </c>
      <c r="F425" s="14">
        <f t="shared" si="62"/>
        <v>0</v>
      </c>
      <c r="G425" s="14">
        <f t="shared" si="62"/>
        <v>0</v>
      </c>
      <c r="H425" s="14">
        <f t="shared" si="62"/>
        <v>0</v>
      </c>
      <c r="I425" s="14">
        <f t="shared" si="62"/>
        <v>0</v>
      </c>
      <c r="J425" s="14">
        <f t="shared" si="62"/>
        <v>0</v>
      </c>
      <c r="K425" s="14">
        <f t="shared" si="62"/>
        <v>0</v>
      </c>
      <c r="L425" s="14">
        <f t="shared" si="62"/>
        <v>0</v>
      </c>
      <c r="M425" s="14">
        <f t="shared" si="62"/>
        <v>0</v>
      </c>
      <c r="N425" s="14">
        <f t="shared" si="62"/>
        <v>0</v>
      </c>
      <c r="O425" s="14">
        <f t="shared" si="62"/>
        <v>0</v>
      </c>
      <c r="P425" s="14">
        <f>SUM(P413:P424)</f>
        <v>0</v>
      </c>
      <c r="R425" s="22">
        <f t="shared" si="61"/>
        <v>0</v>
      </c>
      <c r="S425" s="22">
        <f t="shared" si="58"/>
        <v>0</v>
      </c>
      <c r="T425" s="13"/>
    </row>
    <row r="426" spans="1:20" ht="17.100000000000001" customHeight="1" x14ac:dyDescent="0.2">
      <c r="L426" s="1" t="s">
        <v>21</v>
      </c>
      <c r="P426" s="19">
        <f>SUM(B425:O425)</f>
        <v>0</v>
      </c>
      <c r="Q426" t="s">
        <v>46</v>
      </c>
    </row>
    <row r="427" spans="1:20" ht="17.100000000000001" customHeight="1" x14ac:dyDescent="0.2">
      <c r="A427" s="23" t="s">
        <v>8</v>
      </c>
      <c r="B427" s="24"/>
      <c r="C427" s="25"/>
      <c r="D427" s="56"/>
      <c r="E427" s="56"/>
      <c r="F427" s="56"/>
      <c r="G427" s="56"/>
      <c r="H427" s="56"/>
      <c r="I427" s="56"/>
      <c r="J427" s="56"/>
      <c r="K427" s="57"/>
    </row>
    <row r="428" spans="1:20" ht="17.100000000000001" customHeight="1" x14ac:dyDescent="0.2">
      <c r="A428" s="58"/>
      <c r="B428" s="59"/>
      <c r="C428" s="59"/>
      <c r="D428" s="59"/>
      <c r="E428" s="59"/>
      <c r="F428" s="59"/>
      <c r="G428" s="59"/>
      <c r="H428" s="59"/>
      <c r="I428" s="59"/>
      <c r="J428" s="59"/>
      <c r="K428" s="60"/>
    </row>
    <row r="429" spans="1:20" ht="17.100000000000001" customHeight="1" x14ac:dyDescent="0.2">
      <c r="A429" s="58"/>
      <c r="B429" s="59"/>
      <c r="C429" s="59"/>
      <c r="D429" s="59"/>
      <c r="E429" s="59"/>
      <c r="F429" s="59"/>
      <c r="G429" s="59"/>
      <c r="H429" s="59"/>
      <c r="I429" s="59"/>
      <c r="J429" s="59"/>
      <c r="K429" s="60"/>
      <c r="L429" s="18"/>
      <c r="M429" s="18"/>
      <c r="N429" s="18"/>
      <c r="O429" s="18"/>
      <c r="P429" s="18"/>
      <c r="Q429" s="18"/>
      <c r="R429" s="45"/>
    </row>
    <row r="430" spans="1:20" ht="17.100000000000001" customHeight="1" x14ac:dyDescent="0.2">
      <c r="A430" s="26" t="s">
        <v>7</v>
      </c>
      <c r="B430" s="61"/>
      <c r="C430" s="61"/>
      <c r="D430" s="61"/>
      <c r="E430" s="61"/>
      <c r="F430" s="61"/>
      <c r="G430" s="61"/>
      <c r="H430" s="61"/>
      <c r="I430" s="61"/>
      <c r="J430" s="61"/>
      <c r="K430" s="62"/>
      <c r="N430" s="17" t="s">
        <v>9</v>
      </c>
      <c r="Q430" s="17" t="s">
        <v>16</v>
      </c>
    </row>
    <row r="431" spans="1:20" ht="17.100000000000001" customHeight="1" x14ac:dyDescent="0.2">
      <c r="A431" s="65"/>
      <c r="B431" s="61"/>
      <c r="C431" s="61"/>
      <c r="D431" s="61"/>
      <c r="E431" s="61"/>
      <c r="F431" s="61"/>
      <c r="G431" s="61"/>
      <c r="H431" s="61"/>
      <c r="I431" s="61"/>
      <c r="J431" s="61"/>
      <c r="K431" s="62"/>
    </row>
    <row r="432" spans="1:20" ht="17.100000000000001" customHeight="1" x14ac:dyDescent="0.2">
      <c r="A432" s="66"/>
      <c r="B432" s="63"/>
      <c r="C432" s="63"/>
      <c r="D432" s="63"/>
      <c r="E432" s="63"/>
      <c r="F432" s="63"/>
      <c r="G432" s="63"/>
      <c r="H432" s="63"/>
      <c r="I432" s="63"/>
      <c r="J432" s="63"/>
      <c r="K432" s="64"/>
      <c r="L432" s="18"/>
      <c r="M432" s="18"/>
      <c r="N432" s="27"/>
      <c r="O432" s="18"/>
      <c r="P432" s="18"/>
      <c r="Q432" s="18"/>
      <c r="R432" s="45"/>
    </row>
    <row r="433" spans="1:22" ht="20.100000000000001" customHeight="1" x14ac:dyDescent="0.2">
      <c r="A433" s="1" t="s">
        <v>76</v>
      </c>
      <c r="B433" s="28"/>
      <c r="C433" s="28"/>
      <c r="D433" s="28"/>
      <c r="E433" s="28"/>
      <c r="F433" s="28"/>
      <c r="G433" s="28"/>
      <c r="H433" s="28"/>
      <c r="I433" s="28"/>
      <c r="J433" s="28"/>
      <c r="K433" s="28"/>
      <c r="L433" s="28"/>
      <c r="M433" s="28"/>
      <c r="N433" s="17" t="s">
        <v>10</v>
      </c>
      <c r="O433" s="1"/>
      <c r="P433" s="1"/>
      <c r="Q433" s="1"/>
      <c r="R433" s="46" t="s">
        <v>16</v>
      </c>
      <c r="S433" s="28"/>
    </row>
    <row r="434" spans="1:22" ht="20.100000000000001" customHeight="1" x14ac:dyDescent="0.25">
      <c r="A434" s="29" t="s">
        <v>25</v>
      </c>
      <c r="B434" s="30"/>
      <c r="C434" s="28"/>
      <c r="D434" s="28"/>
      <c r="E434" s="28"/>
      <c r="F434" s="28"/>
      <c r="G434" s="28"/>
      <c r="H434" s="28"/>
      <c r="I434" s="28"/>
      <c r="J434" s="28"/>
      <c r="K434" s="28"/>
      <c r="L434" s="28"/>
      <c r="M434" s="28"/>
      <c r="N434" s="28"/>
      <c r="O434" s="28"/>
      <c r="P434" s="28"/>
      <c r="Q434" s="28"/>
      <c r="R434" s="47"/>
      <c r="S434" s="28"/>
    </row>
    <row r="435" spans="1:22" ht="20.100000000000001" customHeight="1" x14ac:dyDescent="0.25">
      <c r="A435" s="31" t="s">
        <v>23</v>
      </c>
      <c r="B435" s="28"/>
      <c r="C435" s="28"/>
      <c r="D435" s="28"/>
      <c r="E435" s="28"/>
      <c r="F435" s="28"/>
      <c r="G435" s="28"/>
      <c r="H435" s="28"/>
      <c r="I435" s="28"/>
      <c r="J435" s="28"/>
      <c r="K435" s="28"/>
      <c r="L435" s="28"/>
      <c r="M435" s="28"/>
      <c r="N435" s="28"/>
      <c r="O435" s="28"/>
      <c r="P435" s="28"/>
      <c r="Q435" s="28"/>
      <c r="R435" s="47"/>
      <c r="S435" s="28"/>
      <c r="T435" s="28"/>
    </row>
    <row r="436" spans="1:22" ht="20.100000000000001" customHeight="1" x14ac:dyDescent="0.25">
      <c r="A436" s="31" t="s">
        <v>24</v>
      </c>
      <c r="B436" s="28"/>
      <c r="C436" s="28"/>
      <c r="D436" s="28"/>
      <c r="E436" s="28"/>
      <c r="F436" s="28"/>
      <c r="G436" s="28"/>
      <c r="H436" s="28"/>
      <c r="I436" s="28"/>
      <c r="J436" s="28"/>
      <c r="K436" s="28"/>
      <c r="L436" s="28"/>
      <c r="M436" s="28"/>
      <c r="N436" s="28"/>
      <c r="O436" s="28"/>
      <c r="P436" s="28"/>
      <c r="Q436" s="28"/>
      <c r="R436" s="47"/>
      <c r="S436" s="28"/>
      <c r="T436" s="28"/>
    </row>
    <row r="437" spans="1:22" ht="20.100000000000001" customHeight="1" x14ac:dyDescent="0.25">
      <c r="A437" s="31" t="s">
        <v>27</v>
      </c>
      <c r="B437" s="28"/>
      <c r="C437" s="28"/>
      <c r="D437" s="28"/>
      <c r="E437" s="28"/>
      <c r="F437" s="28"/>
      <c r="G437" s="28"/>
      <c r="H437" s="28"/>
      <c r="I437" s="28"/>
      <c r="J437" s="28"/>
      <c r="K437" s="28"/>
      <c r="L437" s="28"/>
      <c r="M437" s="28"/>
      <c r="N437" s="28"/>
      <c r="O437" s="28"/>
      <c r="P437" s="28"/>
      <c r="Q437" s="28"/>
      <c r="R437" s="47"/>
      <c r="S437" s="28"/>
      <c r="T437" s="28"/>
    </row>
    <row r="438" spans="1:22" ht="20.100000000000001" customHeight="1" x14ac:dyDescent="0.25">
      <c r="A438" s="31" t="s">
        <v>26</v>
      </c>
      <c r="B438" s="28"/>
      <c r="C438" s="28"/>
      <c r="D438" s="28"/>
      <c r="E438" s="28"/>
      <c r="F438" s="28"/>
      <c r="G438" s="28"/>
      <c r="H438" s="28"/>
      <c r="I438" s="28"/>
      <c r="J438" s="28"/>
      <c r="K438" s="28"/>
      <c r="L438" s="28"/>
      <c r="M438" s="28"/>
      <c r="N438" s="28"/>
      <c r="O438" s="28"/>
      <c r="P438" s="28"/>
      <c r="Q438" s="28"/>
      <c r="R438" s="47"/>
      <c r="S438" s="28"/>
      <c r="T438" s="28"/>
    </row>
    <row r="439" spans="1:22" ht="20.100000000000001" customHeight="1" x14ac:dyDescent="0.25">
      <c r="A439" s="31" t="s">
        <v>75</v>
      </c>
      <c r="B439" s="28"/>
      <c r="C439" s="28"/>
      <c r="D439" s="28"/>
      <c r="E439" s="28"/>
      <c r="F439" s="28"/>
      <c r="G439" s="28"/>
      <c r="H439" s="28"/>
      <c r="I439" s="31"/>
      <c r="J439" s="28"/>
      <c r="K439" s="28"/>
      <c r="L439" s="28"/>
      <c r="M439" s="28"/>
      <c r="N439" s="28"/>
      <c r="O439" s="28"/>
      <c r="P439" s="28"/>
      <c r="Q439" s="28"/>
      <c r="R439" s="47"/>
      <c r="S439" s="28"/>
      <c r="T439" s="28"/>
    </row>
    <row r="440" spans="1:22" s="34" customFormat="1" ht="11.25" x14ac:dyDescent="0.2">
      <c r="A440" s="33" t="s">
        <v>13</v>
      </c>
      <c r="R440" s="50"/>
      <c r="U440" s="35"/>
      <c r="V440" s="35"/>
    </row>
    <row r="441" spans="1:22" s="34" customFormat="1" ht="11.25" x14ac:dyDescent="0.2">
      <c r="R441" s="50"/>
      <c r="U441" s="35"/>
      <c r="V441" s="35"/>
    </row>
    <row r="442" spans="1:22" s="3" customFormat="1" ht="24.75" customHeight="1" x14ac:dyDescent="0.35">
      <c r="A442" s="3" t="s">
        <v>5</v>
      </c>
      <c r="G442" s="3" t="s">
        <v>73</v>
      </c>
      <c r="R442" s="38"/>
      <c r="S442" s="5"/>
      <c r="U442" s="6"/>
      <c r="V442" s="6"/>
    </row>
    <row r="443" spans="1:22" ht="17.100000000000001" customHeight="1" x14ac:dyDescent="0.35">
      <c r="A443" s="3"/>
      <c r="B443" s="3"/>
      <c r="C443" s="3"/>
      <c r="D443" s="3" t="s">
        <v>13</v>
      </c>
      <c r="E443" s="3"/>
      <c r="F443" s="3"/>
      <c r="G443" s="3"/>
      <c r="H443" s="3"/>
      <c r="I443" s="3"/>
      <c r="J443" s="3"/>
      <c r="K443" s="3"/>
      <c r="L443" s="3"/>
      <c r="M443" s="3"/>
      <c r="N443" s="3"/>
      <c r="O443" s="3"/>
      <c r="P443" s="3"/>
      <c r="Q443" s="4"/>
      <c r="R443" s="38"/>
    </row>
    <row r="444" spans="1:22" ht="17.100000000000001" customHeight="1" x14ac:dyDescent="0.35">
      <c r="A444" s="5"/>
      <c r="B444" s="5" t="s">
        <v>58</v>
      </c>
      <c r="C444" s="5"/>
      <c r="D444" s="7">
        <f>E411+1</f>
        <v>46090</v>
      </c>
      <c r="E444" s="7">
        <f>D444+13</f>
        <v>46103</v>
      </c>
      <c r="F444" s="5"/>
      <c r="G444" s="5"/>
      <c r="H444" s="5"/>
      <c r="I444" s="5"/>
      <c r="J444" s="5"/>
      <c r="K444" s="5"/>
      <c r="L444" s="5"/>
      <c r="M444" s="5"/>
      <c r="N444" s="5"/>
      <c r="O444" s="5"/>
      <c r="P444" s="3"/>
      <c r="Q444" s="4"/>
      <c r="R444" s="38"/>
    </row>
    <row r="445" spans="1:22" ht="17.100000000000001" customHeight="1" x14ac:dyDescent="0.25">
      <c r="B445" s="9">
        <f>DAY(D444)</f>
        <v>9</v>
      </c>
      <c r="C445" s="9">
        <f>DAY(D444+1)</f>
        <v>10</v>
      </c>
      <c r="D445" s="9">
        <f>DAY(D444+2)</f>
        <v>11</v>
      </c>
      <c r="E445" s="9">
        <f>DAY(D444+3)</f>
        <v>12</v>
      </c>
      <c r="F445" s="9">
        <f>DAY(D444+4)</f>
        <v>13</v>
      </c>
      <c r="G445" s="9">
        <f>DAY(D444+5)</f>
        <v>14</v>
      </c>
      <c r="H445" s="9">
        <f>DAY(D444+6)</f>
        <v>15</v>
      </c>
      <c r="I445" s="9">
        <f>DAY(D444+7)</f>
        <v>16</v>
      </c>
      <c r="J445" s="9">
        <f>DAY(D444+8)</f>
        <v>17</v>
      </c>
      <c r="K445" s="9">
        <f>DAY(D444+9)</f>
        <v>18</v>
      </c>
      <c r="L445" s="9">
        <f>DAY(D444+10)</f>
        <v>19</v>
      </c>
      <c r="M445" s="9">
        <f>DAY(D444+11)</f>
        <v>20</v>
      </c>
      <c r="N445" s="9">
        <f>DAY(D444+12)</f>
        <v>21</v>
      </c>
      <c r="O445" s="9">
        <f>DAY(D444+13)</f>
        <v>22</v>
      </c>
      <c r="P445" s="9" t="s">
        <v>45</v>
      </c>
      <c r="Q445" s="5" t="s">
        <v>35</v>
      </c>
      <c r="R445" s="38"/>
      <c r="S445" s="5" t="str">
        <f>+B444</f>
        <v>BW 07</v>
      </c>
      <c r="T445" s="5" t="str">
        <f>+B460</f>
        <v>BW 08</v>
      </c>
    </row>
    <row r="446" spans="1:22" ht="17.100000000000001" customHeight="1" x14ac:dyDescent="0.2">
      <c r="A446" s="12" t="s">
        <v>18</v>
      </c>
      <c r="B446" s="36"/>
      <c r="C446" s="36"/>
      <c r="D446" s="36"/>
      <c r="E446" s="36"/>
      <c r="F446" s="36"/>
      <c r="G446" s="36"/>
      <c r="H446" s="36"/>
      <c r="I446" s="36"/>
      <c r="J446" s="36"/>
      <c r="K446" s="36"/>
      <c r="L446" s="36"/>
      <c r="M446" s="36"/>
      <c r="N446" s="36"/>
      <c r="O446" s="36"/>
      <c r="P446" s="14">
        <f>SUM(B446:O446)</f>
        <v>0</v>
      </c>
      <c r="Q446" s="10"/>
      <c r="R446" s="39"/>
      <c r="S446" s="10"/>
    </row>
    <row r="447" spans="1:22" ht="17.100000000000001" customHeight="1" x14ac:dyDescent="0.2">
      <c r="A447" s="12" t="s">
        <v>0</v>
      </c>
      <c r="B447" s="36"/>
      <c r="C447" s="36"/>
      <c r="D447" s="36"/>
      <c r="E447" s="36"/>
      <c r="F447" s="36"/>
      <c r="G447" s="36"/>
      <c r="H447" s="36"/>
      <c r="I447" s="36"/>
      <c r="J447" s="36"/>
      <c r="K447" s="36"/>
      <c r="L447" s="36"/>
      <c r="M447" s="36"/>
      <c r="N447" s="36"/>
      <c r="O447" s="36"/>
      <c r="P447" s="14">
        <f t="shared" ref="P447:P458" si="63">SUM(B447:O447)</f>
        <v>0</v>
      </c>
    </row>
    <row r="448" spans="1:22" ht="17.100000000000001" customHeight="1" x14ac:dyDescent="0.25">
      <c r="A448" s="12" t="s">
        <v>41</v>
      </c>
      <c r="B448" s="36"/>
      <c r="C448" s="36"/>
      <c r="D448" s="36"/>
      <c r="E448" s="36"/>
      <c r="F448" s="36"/>
      <c r="G448" s="36"/>
      <c r="H448" s="36"/>
      <c r="I448" s="36"/>
      <c r="J448" s="36"/>
      <c r="K448" s="36"/>
      <c r="L448" s="36"/>
      <c r="M448" s="36"/>
      <c r="N448" s="36"/>
      <c r="O448" s="36"/>
      <c r="P448" s="14">
        <f t="shared" si="63"/>
        <v>0</v>
      </c>
      <c r="Q448" s="16"/>
      <c r="R448" s="48">
        <f>$R$7</f>
        <v>0</v>
      </c>
      <c r="S448" s="16"/>
      <c r="T448" s="18"/>
    </row>
    <row r="449" spans="1:20" ht="17.100000000000001" customHeight="1" x14ac:dyDescent="0.2">
      <c r="A449" s="12" t="s">
        <v>15</v>
      </c>
      <c r="B449" s="36"/>
      <c r="C449" s="36"/>
      <c r="D449" s="36"/>
      <c r="E449" s="36"/>
      <c r="F449" s="36"/>
      <c r="G449" s="36"/>
      <c r="H449" s="36"/>
      <c r="I449" s="36"/>
      <c r="J449" s="36"/>
      <c r="K449" s="36"/>
      <c r="L449" s="36"/>
      <c r="M449" s="36"/>
      <c r="N449" s="36"/>
      <c r="O449" s="36"/>
      <c r="P449" s="14">
        <f t="shared" si="63"/>
        <v>0</v>
      </c>
      <c r="R449" s="41" t="s">
        <v>22</v>
      </c>
    </row>
    <row r="450" spans="1:20" ht="17.100000000000001" customHeight="1" x14ac:dyDescent="0.2">
      <c r="A450" s="12" t="s">
        <v>14</v>
      </c>
      <c r="B450" s="36"/>
      <c r="C450" s="36"/>
      <c r="D450" s="36"/>
      <c r="E450" s="36"/>
      <c r="F450" s="36"/>
      <c r="G450" s="36"/>
      <c r="H450" s="36"/>
      <c r="I450" s="36"/>
      <c r="J450" s="36"/>
      <c r="K450" s="36"/>
      <c r="L450" s="36"/>
      <c r="M450" s="36"/>
      <c r="N450" s="36"/>
      <c r="O450" s="36"/>
      <c r="P450" s="14">
        <f t="shared" si="63"/>
        <v>0</v>
      </c>
      <c r="R450" s="42"/>
    </row>
    <row r="451" spans="1:20" ht="17.100000000000001" customHeight="1" x14ac:dyDescent="0.2">
      <c r="A451" s="12" t="s">
        <v>37</v>
      </c>
      <c r="B451" s="36"/>
      <c r="C451" s="36"/>
      <c r="D451" s="36"/>
      <c r="E451" s="36"/>
      <c r="F451" s="36"/>
      <c r="G451" s="36"/>
      <c r="H451" s="36"/>
      <c r="I451" s="36"/>
      <c r="J451" s="36"/>
      <c r="K451" s="36"/>
      <c r="L451" s="36"/>
      <c r="M451" s="36"/>
      <c r="N451" s="36"/>
      <c r="O451" s="36"/>
      <c r="P451" s="14">
        <f t="shared" si="63"/>
        <v>0</v>
      </c>
      <c r="R451" s="42"/>
    </row>
    <row r="452" spans="1:20" ht="17.100000000000001" customHeight="1" x14ac:dyDescent="0.2">
      <c r="A452" s="12" t="s">
        <v>11</v>
      </c>
      <c r="B452" s="36"/>
      <c r="C452" s="36"/>
      <c r="D452" s="36"/>
      <c r="E452" s="36"/>
      <c r="F452" s="36"/>
      <c r="G452" s="36"/>
      <c r="H452" s="36"/>
      <c r="I452" s="36"/>
      <c r="J452" s="36"/>
      <c r="K452" s="36"/>
      <c r="L452" s="36"/>
      <c r="M452" s="36"/>
      <c r="N452" s="36"/>
      <c r="O452" s="36"/>
      <c r="P452" s="14">
        <f t="shared" si="63"/>
        <v>0</v>
      </c>
      <c r="Q452" s="18"/>
      <c r="R452" s="49">
        <f>$R$11</f>
        <v>0</v>
      </c>
      <c r="S452" s="18"/>
      <c r="T452" s="18"/>
    </row>
    <row r="453" spans="1:20" ht="17.100000000000001" customHeight="1" x14ac:dyDescent="0.2">
      <c r="A453" s="12" t="s">
        <v>17</v>
      </c>
      <c r="B453" s="36"/>
      <c r="C453" s="36"/>
      <c r="D453" s="36"/>
      <c r="E453" s="36"/>
      <c r="F453" s="36"/>
      <c r="G453" s="36"/>
      <c r="H453" s="36"/>
      <c r="I453" s="36"/>
      <c r="J453" s="36"/>
      <c r="K453" s="36"/>
      <c r="L453" s="36"/>
      <c r="M453" s="36"/>
      <c r="N453" s="36"/>
      <c r="O453" s="36"/>
      <c r="P453" s="14">
        <f t="shared" si="63"/>
        <v>0</v>
      </c>
      <c r="R453" s="41" t="s">
        <v>4</v>
      </c>
    </row>
    <row r="454" spans="1:20" ht="17.100000000000001" customHeight="1" x14ac:dyDescent="0.2">
      <c r="A454" s="12" t="s">
        <v>6</v>
      </c>
      <c r="B454" s="36"/>
      <c r="C454" s="36"/>
      <c r="D454" s="36"/>
      <c r="E454" s="36"/>
      <c r="F454" s="36"/>
      <c r="G454" s="36"/>
      <c r="H454" s="36"/>
      <c r="I454" s="36"/>
      <c r="J454" s="36"/>
      <c r="K454" s="36"/>
      <c r="L454" s="36"/>
      <c r="M454" s="36"/>
      <c r="N454" s="36"/>
      <c r="O454" s="36"/>
      <c r="P454" s="14">
        <f t="shared" si="63"/>
        <v>0</v>
      </c>
      <c r="R454" s="42"/>
    </row>
    <row r="455" spans="1:20" ht="17.100000000000001" customHeight="1" x14ac:dyDescent="0.2">
      <c r="A455" s="12" t="s">
        <v>20</v>
      </c>
      <c r="B455" s="36"/>
      <c r="C455" s="36"/>
      <c r="D455" s="36"/>
      <c r="E455" s="36"/>
      <c r="F455" s="36"/>
      <c r="G455" s="36"/>
      <c r="H455" s="36"/>
      <c r="I455" s="36"/>
      <c r="J455" s="36"/>
      <c r="K455" s="36"/>
      <c r="L455" s="36"/>
      <c r="M455" s="36"/>
      <c r="N455" s="36"/>
      <c r="O455" s="36"/>
      <c r="P455" s="14">
        <f t="shared" si="63"/>
        <v>0</v>
      </c>
      <c r="R455" s="42"/>
    </row>
    <row r="456" spans="1:20" ht="17.100000000000001" customHeight="1" x14ac:dyDescent="0.2">
      <c r="A456" s="12" t="s">
        <v>40</v>
      </c>
      <c r="B456" s="36"/>
      <c r="C456" s="36"/>
      <c r="D456" s="36"/>
      <c r="E456" s="36"/>
      <c r="F456" s="36"/>
      <c r="G456" s="36"/>
      <c r="H456" s="36"/>
      <c r="I456" s="36"/>
      <c r="J456" s="36"/>
      <c r="K456" s="36"/>
      <c r="L456" s="36"/>
      <c r="M456" s="36"/>
      <c r="N456" s="36"/>
      <c r="O456" s="36"/>
      <c r="P456" s="14">
        <f t="shared" si="63"/>
        <v>0</v>
      </c>
      <c r="R456" s="42"/>
    </row>
    <row r="457" spans="1:20" ht="17.100000000000001" customHeight="1" x14ac:dyDescent="0.2">
      <c r="A457" s="12" t="s">
        <v>12</v>
      </c>
      <c r="B457" s="36"/>
      <c r="C457" s="36"/>
      <c r="D457" s="36"/>
      <c r="E457" s="36"/>
      <c r="F457" s="36"/>
      <c r="G457" s="36"/>
      <c r="H457" s="36"/>
      <c r="I457" s="36"/>
      <c r="J457" s="36"/>
      <c r="K457" s="36"/>
      <c r="L457" s="36"/>
      <c r="M457" s="36"/>
      <c r="N457" s="36"/>
      <c r="O457" s="36"/>
      <c r="P457" s="14">
        <f t="shared" si="63"/>
        <v>0</v>
      </c>
      <c r="Q457" s="18"/>
      <c r="R457" s="49">
        <f>$R$16</f>
        <v>0</v>
      </c>
      <c r="S457" s="18"/>
      <c r="T457" s="18"/>
    </row>
    <row r="458" spans="1:20" ht="17.100000000000001" customHeight="1" x14ac:dyDescent="0.2">
      <c r="A458" s="10" t="s">
        <v>1</v>
      </c>
      <c r="B458" s="14">
        <f>SUM(B446:B457)</f>
        <v>0</v>
      </c>
      <c r="C458" s="14">
        <f t="shared" ref="C458:O458" si="64">SUM(C446:C457)</f>
        <v>0</v>
      </c>
      <c r="D458" s="14">
        <f t="shared" si="64"/>
        <v>0</v>
      </c>
      <c r="E458" s="14">
        <f t="shared" si="64"/>
        <v>0</v>
      </c>
      <c r="F458" s="14">
        <f t="shared" si="64"/>
        <v>0</v>
      </c>
      <c r="G458" s="14">
        <f t="shared" si="64"/>
        <v>0</v>
      </c>
      <c r="H458" s="14">
        <f t="shared" si="64"/>
        <v>0</v>
      </c>
      <c r="I458" s="14">
        <f t="shared" si="64"/>
        <v>0</v>
      </c>
      <c r="J458" s="14">
        <f t="shared" si="64"/>
        <v>0</v>
      </c>
      <c r="K458" s="14">
        <f t="shared" si="64"/>
        <v>0</v>
      </c>
      <c r="L458" s="14">
        <f t="shared" si="64"/>
        <v>0</v>
      </c>
      <c r="M458" s="14">
        <f t="shared" si="64"/>
        <v>0</v>
      </c>
      <c r="N458" s="14">
        <f t="shared" si="64"/>
        <v>0</v>
      </c>
      <c r="O458" s="14">
        <f t="shared" si="64"/>
        <v>0</v>
      </c>
      <c r="P458" s="14">
        <f t="shared" si="63"/>
        <v>0</v>
      </c>
      <c r="R458" s="46" t="s">
        <v>3</v>
      </c>
    </row>
    <row r="459" spans="1:20" ht="17.100000000000001" customHeight="1" x14ac:dyDescent="0.2">
      <c r="A459" s="10"/>
      <c r="B459" s="19"/>
      <c r="C459" s="19"/>
      <c r="D459" s="19"/>
      <c r="E459" s="19"/>
      <c r="F459" s="19"/>
      <c r="G459" s="19"/>
      <c r="H459" s="19"/>
      <c r="I459" s="19"/>
      <c r="J459" s="19"/>
      <c r="K459" s="19"/>
      <c r="L459" s="19"/>
      <c r="M459" s="19"/>
      <c r="N459" s="19"/>
      <c r="O459" s="19"/>
      <c r="P459" s="19">
        <f>SUM(B458:O458)</f>
        <v>0</v>
      </c>
      <c r="Q459" t="s">
        <v>46</v>
      </c>
      <c r="R459" s="43" t="s">
        <v>13</v>
      </c>
    </row>
    <row r="460" spans="1:20" ht="17.100000000000001" customHeight="1" x14ac:dyDescent="0.25">
      <c r="B460" s="5" t="s">
        <v>59</v>
      </c>
      <c r="D460" s="7">
        <f>E444+1</f>
        <v>46104</v>
      </c>
      <c r="E460" s="7">
        <f>D460+13</f>
        <v>46117</v>
      </c>
      <c r="R460" s="44" t="s">
        <v>74</v>
      </c>
      <c r="S460" s="20" t="s">
        <v>19</v>
      </c>
      <c r="T460" s="20" t="s">
        <v>33</v>
      </c>
    </row>
    <row r="461" spans="1:20" ht="17.100000000000001" customHeight="1" x14ac:dyDescent="0.2">
      <c r="B461" s="21">
        <f>DAY(D460)</f>
        <v>23</v>
      </c>
      <c r="C461" s="21">
        <f>DAY(D460+1)</f>
        <v>24</v>
      </c>
      <c r="D461" s="21">
        <f>DAY(D460+2)</f>
        <v>25</v>
      </c>
      <c r="E461" s="21">
        <f>DAY(D460+3)</f>
        <v>26</v>
      </c>
      <c r="F461" s="21">
        <f>DAY(D460+4)</f>
        <v>27</v>
      </c>
      <c r="G461" s="21">
        <f>DAY(D460+5)</f>
        <v>28</v>
      </c>
      <c r="H461" s="21">
        <f>DAY(D460+6)</f>
        <v>29</v>
      </c>
      <c r="I461" s="21">
        <f>DAY(D460+7)</f>
        <v>30</v>
      </c>
      <c r="J461" s="21">
        <f>DAY(D460+8)</f>
        <v>31</v>
      </c>
      <c r="K461" s="21">
        <f>DAY(D460+9)</f>
        <v>1</v>
      </c>
      <c r="L461" s="21">
        <f>DAY(D460+10)</f>
        <v>2</v>
      </c>
      <c r="M461" s="21">
        <f>DAY(D460+11)</f>
        <v>3</v>
      </c>
      <c r="N461" s="21">
        <f>DAY(D460+12)</f>
        <v>4</v>
      </c>
      <c r="O461" s="21">
        <f>DAY(D460+13)</f>
        <v>5</v>
      </c>
      <c r="P461" s="21" t="s">
        <v>45</v>
      </c>
      <c r="R461" s="44" t="s">
        <v>2</v>
      </c>
      <c r="S461" s="20" t="s">
        <v>2</v>
      </c>
      <c r="T461" s="20" t="s">
        <v>87</v>
      </c>
    </row>
    <row r="462" spans="1:20" ht="17.100000000000001" customHeight="1" x14ac:dyDescent="0.2">
      <c r="A462" s="12" t="s">
        <v>18</v>
      </c>
      <c r="B462" s="36"/>
      <c r="C462" s="36"/>
      <c r="D462" s="36"/>
      <c r="E462" s="36"/>
      <c r="F462" s="36"/>
      <c r="G462" s="36"/>
      <c r="H462" s="36"/>
      <c r="I462" s="36"/>
      <c r="J462" s="36"/>
      <c r="K462" s="36"/>
      <c r="L462" s="36"/>
      <c r="M462" s="36"/>
      <c r="N462" s="36"/>
      <c r="O462" s="36"/>
      <c r="P462" s="14">
        <f>SUM(B462:O462)</f>
        <v>0</v>
      </c>
      <c r="R462" s="22">
        <f>+P446+P462</f>
        <v>0</v>
      </c>
      <c r="S462" s="22">
        <f t="shared" ref="S462:S474" si="65">+R462+S413</f>
        <v>0</v>
      </c>
      <c r="T462" s="13"/>
    </row>
    <row r="463" spans="1:20" ht="17.100000000000001" customHeight="1" x14ac:dyDescent="0.2">
      <c r="A463" s="12" t="str">
        <f t="shared" ref="A463:A473" si="66">+A447</f>
        <v>Vacation</v>
      </c>
      <c r="B463" s="36"/>
      <c r="C463" s="36"/>
      <c r="D463" s="36"/>
      <c r="E463" s="36"/>
      <c r="F463" s="36"/>
      <c r="G463" s="36"/>
      <c r="H463" s="36"/>
      <c r="I463" s="36"/>
      <c r="J463" s="36"/>
      <c r="K463" s="36"/>
      <c r="L463" s="36"/>
      <c r="M463" s="36"/>
      <c r="N463" s="36"/>
      <c r="O463" s="36"/>
      <c r="P463" s="14">
        <f t="shared" ref="P463:P473" si="67">SUM(B463:O463)</f>
        <v>0</v>
      </c>
      <c r="R463" s="22">
        <f t="shared" ref="R463:R474" si="68">+P447+P463</f>
        <v>0</v>
      </c>
      <c r="S463" s="22">
        <f t="shared" si="65"/>
        <v>0</v>
      </c>
      <c r="T463" s="15" t="s">
        <v>28</v>
      </c>
    </row>
    <row r="464" spans="1:20" ht="17.100000000000001" customHeight="1" x14ac:dyDescent="0.2">
      <c r="A464" s="12" t="str">
        <f t="shared" si="66"/>
        <v>Sick earned after 1997</v>
      </c>
      <c r="B464" s="36"/>
      <c r="C464" s="36"/>
      <c r="D464" s="36"/>
      <c r="E464" s="36"/>
      <c r="F464" s="36"/>
      <c r="G464" s="36"/>
      <c r="H464" s="36"/>
      <c r="I464" s="36"/>
      <c r="J464" s="36"/>
      <c r="K464" s="36"/>
      <c r="L464" s="36"/>
      <c r="M464" s="36"/>
      <c r="N464" s="36"/>
      <c r="O464" s="36"/>
      <c r="P464" s="14">
        <f t="shared" si="67"/>
        <v>0</v>
      </c>
      <c r="R464" s="22">
        <f t="shared" si="68"/>
        <v>0</v>
      </c>
      <c r="S464" s="22">
        <f t="shared" si="65"/>
        <v>0</v>
      </c>
      <c r="T464" s="15" t="s">
        <v>29</v>
      </c>
    </row>
    <row r="465" spans="1:20" ht="17.100000000000001" customHeight="1" x14ac:dyDescent="0.2">
      <c r="A465" s="12" t="str">
        <f t="shared" si="66"/>
        <v>Sick earned 1984 - 1997</v>
      </c>
      <c r="B465" s="36"/>
      <c r="C465" s="36"/>
      <c r="D465" s="36"/>
      <c r="E465" s="36"/>
      <c r="F465" s="36"/>
      <c r="G465" s="36"/>
      <c r="H465" s="36"/>
      <c r="I465" s="36"/>
      <c r="J465" s="36"/>
      <c r="K465" s="36"/>
      <c r="L465" s="36"/>
      <c r="M465" s="36"/>
      <c r="N465" s="36"/>
      <c r="O465" s="36"/>
      <c r="P465" s="14">
        <f t="shared" si="67"/>
        <v>0</v>
      </c>
      <c r="R465" s="22">
        <f t="shared" si="68"/>
        <v>0</v>
      </c>
      <c r="S465" s="22">
        <f t="shared" si="65"/>
        <v>0</v>
      </c>
      <c r="T465" s="15" t="s">
        <v>30</v>
      </c>
    </row>
    <row r="466" spans="1:20" ht="17.100000000000001" customHeight="1" x14ac:dyDescent="0.2">
      <c r="A466" s="12" t="str">
        <f t="shared" si="66"/>
        <v>Sick earned before 1984</v>
      </c>
      <c r="B466" s="36"/>
      <c r="C466" s="36"/>
      <c r="D466" s="36"/>
      <c r="E466" s="36"/>
      <c r="F466" s="36"/>
      <c r="G466" s="36"/>
      <c r="H466" s="36"/>
      <c r="I466" s="36"/>
      <c r="J466" s="36"/>
      <c r="K466" s="36"/>
      <c r="L466" s="36"/>
      <c r="M466" s="36"/>
      <c r="N466" s="36"/>
      <c r="O466" s="36"/>
      <c r="P466" s="14">
        <f t="shared" si="67"/>
        <v>0</v>
      </c>
      <c r="R466" s="22">
        <f t="shared" si="68"/>
        <v>0</v>
      </c>
      <c r="S466" s="22">
        <f t="shared" si="65"/>
        <v>0</v>
      </c>
      <c r="T466" s="15" t="s">
        <v>31</v>
      </c>
    </row>
    <row r="467" spans="1:20" ht="17.100000000000001" customHeight="1" x14ac:dyDescent="0.2">
      <c r="A467" s="12" t="str">
        <f t="shared" si="66"/>
        <v>Extended sick</v>
      </c>
      <c r="B467" s="36"/>
      <c r="C467" s="36"/>
      <c r="D467" s="36"/>
      <c r="E467" s="36"/>
      <c r="F467" s="36"/>
      <c r="G467" s="36"/>
      <c r="H467" s="36"/>
      <c r="I467" s="36"/>
      <c r="J467" s="36"/>
      <c r="K467" s="36"/>
      <c r="L467" s="36"/>
      <c r="M467" s="36"/>
      <c r="N467" s="36"/>
      <c r="O467" s="36"/>
      <c r="P467" s="14">
        <f t="shared" si="67"/>
        <v>0</v>
      </c>
      <c r="R467" s="22">
        <f t="shared" si="68"/>
        <v>0</v>
      </c>
      <c r="S467" s="22">
        <f t="shared" si="65"/>
        <v>0</v>
      </c>
      <c r="T467" s="15" t="s">
        <v>42</v>
      </c>
    </row>
    <row r="468" spans="1:20" ht="17.100000000000001" customHeight="1" x14ac:dyDescent="0.2">
      <c r="A468" s="12" t="str">
        <f t="shared" si="66"/>
        <v>Comp time used</v>
      </c>
      <c r="B468" s="36"/>
      <c r="C468" s="36"/>
      <c r="D468" s="36"/>
      <c r="E468" s="36"/>
      <c r="F468" s="36"/>
      <c r="G468" s="36"/>
      <c r="H468" s="36"/>
      <c r="I468" s="36"/>
      <c r="J468" s="36"/>
      <c r="K468" s="36"/>
      <c r="L468" s="36"/>
      <c r="M468" s="36"/>
      <c r="N468" s="36"/>
      <c r="O468" s="36"/>
      <c r="P468" s="14">
        <f t="shared" si="67"/>
        <v>0</v>
      </c>
      <c r="R468" s="22">
        <f t="shared" si="68"/>
        <v>0</v>
      </c>
      <c r="S468" s="22">
        <f t="shared" si="65"/>
        <v>0</v>
      </c>
      <c r="T468" s="15" t="s">
        <v>32</v>
      </c>
    </row>
    <row r="469" spans="1:20" ht="17.100000000000001" customHeight="1" x14ac:dyDescent="0.2">
      <c r="A469" s="12" t="str">
        <f t="shared" si="66"/>
        <v>Holiday/AdminClosure</v>
      </c>
      <c r="B469" s="36"/>
      <c r="C469" s="36"/>
      <c r="D469" s="36"/>
      <c r="E469" s="36"/>
      <c r="F469" s="36"/>
      <c r="G469" s="36"/>
      <c r="H469" s="36"/>
      <c r="I469" s="36"/>
      <c r="J469" s="36"/>
      <c r="K469" s="36"/>
      <c r="L469" s="36"/>
      <c r="M469" s="36"/>
      <c r="N469" s="36"/>
      <c r="O469" s="36"/>
      <c r="P469" s="14">
        <f t="shared" si="67"/>
        <v>0</v>
      </c>
      <c r="R469" s="22">
        <f t="shared" si="68"/>
        <v>0</v>
      </c>
      <c r="S469" s="22">
        <f t="shared" si="65"/>
        <v>0</v>
      </c>
      <c r="T469" s="13"/>
    </row>
    <row r="470" spans="1:20" ht="17.100000000000001" customHeight="1" x14ac:dyDescent="0.2">
      <c r="A470" s="12" t="str">
        <f t="shared" si="66"/>
        <v>Inclement Weather</v>
      </c>
      <c r="B470" s="36"/>
      <c r="C470" s="36"/>
      <c r="D470" s="36"/>
      <c r="E470" s="36"/>
      <c r="F470" s="36"/>
      <c r="G470" s="36"/>
      <c r="H470" s="36"/>
      <c r="I470" s="36"/>
      <c r="J470" s="36"/>
      <c r="K470" s="36"/>
      <c r="L470" s="36"/>
      <c r="M470" s="36"/>
      <c r="N470" s="36"/>
      <c r="O470" s="36"/>
      <c r="P470" s="14">
        <f t="shared" si="67"/>
        <v>0</v>
      </c>
      <c r="R470" s="22">
        <f t="shared" si="68"/>
        <v>0</v>
      </c>
      <c r="S470" s="22">
        <f t="shared" si="65"/>
        <v>0</v>
      </c>
      <c r="T470" s="13"/>
    </row>
    <row r="471" spans="1:20" ht="17.100000000000001" customHeight="1" x14ac:dyDescent="0.2">
      <c r="A471" s="12" t="str">
        <f t="shared" si="66"/>
        <v>Overtime worked</v>
      </c>
      <c r="B471" s="36"/>
      <c r="C471" s="36"/>
      <c r="D471" s="36"/>
      <c r="E471" s="36"/>
      <c r="F471" s="36"/>
      <c r="G471" s="36"/>
      <c r="H471" s="36"/>
      <c r="I471" s="36"/>
      <c r="J471" s="36"/>
      <c r="K471" s="36"/>
      <c r="L471" s="36"/>
      <c r="M471" s="36"/>
      <c r="N471" s="36"/>
      <c r="O471" s="36"/>
      <c r="P471" s="14">
        <f t="shared" si="67"/>
        <v>0</v>
      </c>
      <c r="R471" s="22">
        <f t="shared" si="68"/>
        <v>0</v>
      </c>
      <c r="S471" s="22">
        <f t="shared" si="65"/>
        <v>0</v>
      </c>
      <c r="T471" s="13"/>
    </row>
    <row r="472" spans="1:20" ht="17.100000000000001" customHeight="1" x14ac:dyDescent="0.2">
      <c r="A472" s="12" t="str">
        <f t="shared" si="66"/>
        <v>*Other absence with pay</v>
      </c>
      <c r="B472" s="36"/>
      <c r="C472" s="36"/>
      <c r="D472" s="36"/>
      <c r="E472" s="36"/>
      <c r="F472" s="36"/>
      <c r="G472" s="36"/>
      <c r="H472" s="36"/>
      <c r="I472" s="36"/>
      <c r="J472" s="36"/>
      <c r="K472" s="36"/>
      <c r="L472" s="36"/>
      <c r="M472" s="36"/>
      <c r="N472" s="36"/>
      <c r="O472" s="36"/>
      <c r="P472" s="14">
        <f t="shared" si="67"/>
        <v>0</v>
      </c>
      <c r="R472" s="22">
        <f t="shared" si="68"/>
        <v>0</v>
      </c>
      <c r="S472" s="22">
        <f t="shared" si="65"/>
        <v>0</v>
      </c>
      <c r="T472" s="15" t="s">
        <v>13</v>
      </c>
    </row>
    <row r="473" spans="1:20" ht="17.100000000000001" customHeight="1" x14ac:dyDescent="0.2">
      <c r="A473" s="12" t="str">
        <f t="shared" si="66"/>
        <v>Absence without pay</v>
      </c>
      <c r="B473" s="36"/>
      <c r="C473" s="36"/>
      <c r="D473" s="36"/>
      <c r="E473" s="36"/>
      <c r="F473" s="36"/>
      <c r="G473" s="36"/>
      <c r="H473" s="36"/>
      <c r="I473" s="36"/>
      <c r="J473" s="36"/>
      <c r="K473" s="36"/>
      <c r="L473" s="36"/>
      <c r="M473" s="36"/>
      <c r="N473" s="36"/>
      <c r="O473" s="36"/>
      <c r="P473" s="14">
        <f t="shared" si="67"/>
        <v>0</v>
      </c>
      <c r="R473" s="22">
        <f t="shared" si="68"/>
        <v>0</v>
      </c>
      <c r="S473" s="22">
        <f t="shared" si="65"/>
        <v>0</v>
      </c>
      <c r="T473" s="13"/>
    </row>
    <row r="474" spans="1:20" ht="17.100000000000001" customHeight="1" x14ac:dyDescent="0.2">
      <c r="A474" s="10" t="s">
        <v>1</v>
      </c>
      <c r="B474" s="14">
        <f t="shared" ref="B474:O474" si="69">SUM(B462:B473)</f>
        <v>0</v>
      </c>
      <c r="C474" s="14">
        <f t="shared" si="69"/>
        <v>0</v>
      </c>
      <c r="D474" s="14">
        <f t="shared" si="69"/>
        <v>0</v>
      </c>
      <c r="E474" s="14">
        <f t="shared" si="69"/>
        <v>0</v>
      </c>
      <c r="F474" s="14">
        <f t="shared" si="69"/>
        <v>0</v>
      </c>
      <c r="G474" s="14">
        <f t="shared" si="69"/>
        <v>0</v>
      </c>
      <c r="H474" s="14">
        <f t="shared" si="69"/>
        <v>0</v>
      </c>
      <c r="I474" s="14">
        <f t="shared" si="69"/>
        <v>0</v>
      </c>
      <c r="J474" s="14">
        <f t="shared" si="69"/>
        <v>0</v>
      </c>
      <c r="K474" s="14">
        <f t="shared" si="69"/>
        <v>0</v>
      </c>
      <c r="L474" s="14">
        <f t="shared" si="69"/>
        <v>0</v>
      </c>
      <c r="M474" s="14">
        <f t="shared" si="69"/>
        <v>0</v>
      </c>
      <c r="N474" s="14">
        <f t="shared" si="69"/>
        <v>0</v>
      </c>
      <c r="O474" s="14">
        <f t="shared" si="69"/>
        <v>0</v>
      </c>
      <c r="P474" s="14">
        <f>SUM(P462:P473)</f>
        <v>0</v>
      </c>
      <c r="R474" s="22">
        <f t="shared" si="68"/>
        <v>0</v>
      </c>
      <c r="S474" s="22">
        <f t="shared" si="65"/>
        <v>0</v>
      </c>
      <c r="T474" s="13"/>
    </row>
    <row r="475" spans="1:20" ht="17.100000000000001" customHeight="1" x14ac:dyDescent="0.2">
      <c r="L475" s="1" t="s">
        <v>21</v>
      </c>
      <c r="P475" s="19">
        <f>SUM(B474:O474)</f>
        <v>0</v>
      </c>
      <c r="Q475" t="s">
        <v>46</v>
      </c>
    </row>
    <row r="476" spans="1:20" ht="17.100000000000001" customHeight="1" x14ac:dyDescent="0.2">
      <c r="A476" s="23" t="s">
        <v>8</v>
      </c>
      <c r="B476" s="24"/>
      <c r="C476" s="25"/>
      <c r="D476" s="56"/>
      <c r="E476" s="56"/>
      <c r="F476" s="56"/>
      <c r="G476" s="56"/>
      <c r="H476" s="56"/>
      <c r="I476" s="56"/>
      <c r="J476" s="56"/>
      <c r="K476" s="57"/>
    </row>
    <row r="477" spans="1:20" ht="17.100000000000001" customHeight="1" x14ac:dyDescent="0.2">
      <c r="A477" s="58"/>
      <c r="B477" s="59"/>
      <c r="C477" s="59"/>
      <c r="D477" s="59"/>
      <c r="E477" s="59"/>
      <c r="F477" s="59"/>
      <c r="G477" s="59"/>
      <c r="H477" s="59"/>
      <c r="I477" s="59"/>
      <c r="J477" s="59"/>
      <c r="K477" s="60"/>
    </row>
    <row r="478" spans="1:20" ht="17.100000000000001" customHeight="1" x14ac:dyDescent="0.2">
      <c r="A478" s="58"/>
      <c r="B478" s="59"/>
      <c r="C478" s="59"/>
      <c r="D478" s="59"/>
      <c r="E478" s="59"/>
      <c r="F478" s="59"/>
      <c r="G478" s="59"/>
      <c r="H478" s="59"/>
      <c r="I478" s="59"/>
      <c r="J478" s="59"/>
      <c r="K478" s="60"/>
      <c r="L478" s="18"/>
      <c r="M478" s="18"/>
      <c r="N478" s="18"/>
      <c r="O478" s="18"/>
      <c r="P478" s="18"/>
      <c r="Q478" s="18"/>
      <c r="R478" s="45"/>
    </row>
    <row r="479" spans="1:20" ht="17.100000000000001" customHeight="1" x14ac:dyDescent="0.2">
      <c r="A479" s="26" t="s">
        <v>7</v>
      </c>
      <c r="B479" s="61"/>
      <c r="C479" s="61"/>
      <c r="D479" s="61"/>
      <c r="E479" s="61"/>
      <c r="F479" s="61"/>
      <c r="G479" s="61"/>
      <c r="H479" s="61"/>
      <c r="I479" s="61"/>
      <c r="J479" s="61"/>
      <c r="K479" s="62"/>
      <c r="N479" s="17" t="s">
        <v>9</v>
      </c>
      <c r="Q479" s="17" t="s">
        <v>16</v>
      </c>
    </row>
    <row r="480" spans="1:20" ht="17.100000000000001" customHeight="1" x14ac:dyDescent="0.2">
      <c r="A480" s="65"/>
      <c r="B480" s="61"/>
      <c r="C480" s="61"/>
      <c r="D480" s="61"/>
      <c r="E480" s="61"/>
      <c r="F480" s="61"/>
      <c r="G480" s="61"/>
      <c r="H480" s="61"/>
      <c r="I480" s="61"/>
      <c r="J480" s="61"/>
      <c r="K480" s="62"/>
    </row>
    <row r="481" spans="1:22" ht="17.100000000000001" customHeight="1" x14ac:dyDescent="0.2">
      <c r="A481" s="66"/>
      <c r="B481" s="63"/>
      <c r="C481" s="63"/>
      <c r="D481" s="63"/>
      <c r="E481" s="63"/>
      <c r="F481" s="63"/>
      <c r="G481" s="63"/>
      <c r="H481" s="63"/>
      <c r="I481" s="63"/>
      <c r="J481" s="63"/>
      <c r="K481" s="64"/>
      <c r="L481" s="18"/>
      <c r="M481" s="18"/>
      <c r="N481" s="27"/>
      <c r="O481" s="18"/>
      <c r="P481" s="18"/>
      <c r="Q481" s="18"/>
      <c r="R481" s="45"/>
    </row>
    <row r="482" spans="1:22" ht="20.100000000000001" customHeight="1" x14ac:dyDescent="0.2">
      <c r="A482" s="1" t="s">
        <v>76</v>
      </c>
      <c r="B482" s="28"/>
      <c r="C482" s="28"/>
      <c r="D482" s="28"/>
      <c r="E482" s="28"/>
      <c r="F482" s="28"/>
      <c r="G482" s="28"/>
      <c r="H482" s="28"/>
      <c r="I482" s="28"/>
      <c r="J482" s="28"/>
      <c r="K482" s="28"/>
      <c r="L482" s="28"/>
      <c r="M482" s="28"/>
      <c r="N482" s="17" t="s">
        <v>10</v>
      </c>
      <c r="O482" s="1"/>
      <c r="P482" s="1"/>
      <c r="Q482" s="1"/>
      <c r="R482" s="46" t="s">
        <v>16</v>
      </c>
      <c r="S482" s="28"/>
    </row>
    <row r="483" spans="1:22" ht="20.100000000000001" customHeight="1" x14ac:dyDescent="0.25">
      <c r="A483" s="29" t="s">
        <v>25</v>
      </c>
      <c r="B483" s="30"/>
      <c r="C483" s="28"/>
      <c r="D483" s="28"/>
      <c r="E483" s="28"/>
      <c r="F483" s="28"/>
      <c r="G483" s="28"/>
      <c r="H483" s="28"/>
      <c r="I483" s="28"/>
      <c r="J483" s="28"/>
      <c r="K483" s="28"/>
      <c r="L483" s="28"/>
      <c r="M483" s="28"/>
      <c r="N483" s="28"/>
      <c r="O483" s="28"/>
      <c r="P483" s="28"/>
      <c r="Q483" s="28"/>
      <c r="R483" s="47"/>
      <c r="S483" s="28"/>
    </row>
    <row r="484" spans="1:22" ht="20.100000000000001" customHeight="1" x14ac:dyDescent="0.25">
      <c r="A484" s="31" t="s">
        <v>23</v>
      </c>
      <c r="B484" s="28"/>
      <c r="C484" s="28"/>
      <c r="D484" s="28"/>
      <c r="E484" s="28"/>
      <c r="F484" s="28"/>
      <c r="G484" s="28"/>
      <c r="H484" s="28"/>
      <c r="I484" s="28"/>
      <c r="J484" s="28"/>
      <c r="K484" s="28"/>
      <c r="L484" s="28"/>
      <c r="M484" s="28"/>
      <c r="N484" s="28"/>
      <c r="O484" s="28"/>
      <c r="P484" s="28"/>
      <c r="Q484" s="28"/>
      <c r="R484" s="47"/>
      <c r="S484" s="28"/>
      <c r="T484" s="28"/>
    </row>
    <row r="485" spans="1:22" ht="20.100000000000001" customHeight="1" x14ac:dyDescent="0.25">
      <c r="A485" s="31" t="s">
        <v>24</v>
      </c>
      <c r="B485" s="28"/>
      <c r="C485" s="28"/>
      <c r="D485" s="28"/>
      <c r="E485" s="28"/>
      <c r="F485" s="28"/>
      <c r="G485" s="28"/>
      <c r="H485" s="28"/>
      <c r="I485" s="28"/>
      <c r="J485" s="28"/>
      <c r="K485" s="28"/>
      <c r="L485" s="28"/>
      <c r="M485" s="28"/>
      <c r="N485" s="28"/>
      <c r="O485" s="28"/>
      <c r="P485" s="28"/>
      <c r="Q485" s="28"/>
      <c r="R485" s="47"/>
      <c r="S485" s="28"/>
      <c r="T485" s="28"/>
    </row>
    <row r="486" spans="1:22" ht="20.100000000000001" customHeight="1" x14ac:dyDescent="0.25">
      <c r="A486" s="31" t="s">
        <v>27</v>
      </c>
      <c r="B486" s="28"/>
      <c r="C486" s="28"/>
      <c r="D486" s="28"/>
      <c r="E486" s="28"/>
      <c r="F486" s="28"/>
      <c r="G486" s="28"/>
      <c r="H486" s="28"/>
      <c r="I486" s="28"/>
      <c r="J486" s="28"/>
      <c r="K486" s="28"/>
      <c r="L486" s="28"/>
      <c r="M486" s="28"/>
      <c r="N486" s="28"/>
      <c r="O486" s="28"/>
      <c r="P486" s="28"/>
      <c r="Q486" s="28"/>
      <c r="R486" s="47"/>
      <c r="S486" s="28"/>
      <c r="T486" s="28"/>
    </row>
    <row r="487" spans="1:22" ht="20.100000000000001" customHeight="1" x14ac:dyDescent="0.25">
      <c r="A487" s="31" t="s">
        <v>26</v>
      </c>
      <c r="B487" s="28"/>
      <c r="C487" s="28"/>
      <c r="D487" s="28"/>
      <c r="E487" s="28"/>
      <c r="F487" s="28"/>
      <c r="G487" s="28"/>
      <c r="H487" s="28"/>
      <c r="I487" s="28"/>
      <c r="J487" s="28"/>
      <c r="K487" s="28"/>
      <c r="L487" s="28"/>
      <c r="M487" s="28"/>
      <c r="N487" s="28"/>
      <c r="O487" s="28"/>
      <c r="P487" s="28"/>
      <c r="Q487" s="28"/>
      <c r="R487" s="47"/>
      <c r="S487" s="28"/>
      <c r="T487" s="28"/>
    </row>
    <row r="488" spans="1:22" ht="20.100000000000001" customHeight="1" x14ac:dyDescent="0.25">
      <c r="A488" s="31" t="s">
        <v>75</v>
      </c>
      <c r="B488" s="28"/>
      <c r="C488" s="28"/>
      <c r="D488" s="28"/>
      <c r="E488" s="28"/>
      <c r="F488" s="28"/>
      <c r="G488" s="28"/>
      <c r="H488" s="28"/>
      <c r="I488" s="31"/>
      <c r="J488" s="28"/>
      <c r="K488" s="28"/>
      <c r="L488" s="28"/>
      <c r="M488" s="28"/>
      <c r="N488" s="28"/>
      <c r="O488" s="28"/>
      <c r="P488" s="28"/>
      <c r="Q488" s="28"/>
      <c r="R488" s="47"/>
      <c r="S488" s="28"/>
      <c r="T488" s="28"/>
    </row>
    <row r="489" spans="1:22" ht="20.100000000000001" customHeight="1" x14ac:dyDescent="0.25">
      <c r="A489" s="31" t="s">
        <v>13</v>
      </c>
    </row>
    <row r="491" spans="1:22" s="3" customFormat="1" ht="24.75" customHeight="1" x14ac:dyDescent="0.35">
      <c r="A491" s="3" t="s">
        <v>5</v>
      </c>
      <c r="G491" s="3" t="s">
        <v>73</v>
      </c>
      <c r="R491" s="38"/>
      <c r="S491" s="5"/>
      <c r="U491" s="6"/>
      <c r="V491" s="6"/>
    </row>
    <row r="492" spans="1:22" ht="17.100000000000001" customHeight="1" x14ac:dyDescent="0.35">
      <c r="A492" s="3"/>
      <c r="B492" s="3"/>
      <c r="C492" s="3"/>
      <c r="D492" s="3" t="s">
        <v>13</v>
      </c>
      <c r="E492" s="3"/>
      <c r="F492" s="3"/>
      <c r="G492" s="3"/>
      <c r="H492" s="3"/>
      <c r="I492" s="3"/>
      <c r="J492" s="3"/>
      <c r="K492" s="3"/>
      <c r="L492" s="3"/>
      <c r="M492" s="3"/>
      <c r="N492" s="3"/>
      <c r="O492" s="3"/>
      <c r="P492" s="3"/>
      <c r="Q492" s="4"/>
      <c r="R492" s="38"/>
    </row>
    <row r="493" spans="1:22" ht="17.100000000000001" customHeight="1" x14ac:dyDescent="0.35">
      <c r="A493" s="5"/>
      <c r="B493" s="5" t="s">
        <v>60</v>
      </c>
      <c r="C493" s="5"/>
      <c r="D493" s="7">
        <f>E460+1</f>
        <v>46118</v>
      </c>
      <c r="E493" s="7">
        <f>D493+13</f>
        <v>46131</v>
      </c>
      <c r="F493" s="5"/>
      <c r="G493" s="5"/>
      <c r="H493" s="5"/>
      <c r="I493" s="5"/>
      <c r="J493" s="5"/>
      <c r="K493" s="5"/>
      <c r="L493" s="5"/>
      <c r="M493" s="5"/>
      <c r="N493" s="5"/>
      <c r="O493" s="5"/>
      <c r="P493" s="3"/>
      <c r="Q493" s="4"/>
      <c r="R493" s="38"/>
    </row>
    <row r="494" spans="1:22" ht="17.100000000000001" customHeight="1" x14ac:dyDescent="0.25">
      <c r="B494" s="9">
        <f>DAY(D493)</f>
        <v>6</v>
      </c>
      <c r="C494" s="9">
        <f>DAY(D493+1)</f>
        <v>7</v>
      </c>
      <c r="D494" s="9">
        <f>DAY(D493+2)</f>
        <v>8</v>
      </c>
      <c r="E494" s="9">
        <f>DAY(D493+3)</f>
        <v>9</v>
      </c>
      <c r="F494" s="9">
        <f>DAY(D493+4)</f>
        <v>10</v>
      </c>
      <c r="G494" s="9">
        <f>DAY(D493+5)</f>
        <v>11</v>
      </c>
      <c r="H494" s="9">
        <f>DAY(D493+6)</f>
        <v>12</v>
      </c>
      <c r="I494" s="9">
        <f>DAY(D493+7)</f>
        <v>13</v>
      </c>
      <c r="J494" s="9">
        <f>DAY(D493+8)</f>
        <v>14</v>
      </c>
      <c r="K494" s="9">
        <f>DAY(D493+9)</f>
        <v>15</v>
      </c>
      <c r="L494" s="9">
        <f>DAY(D493+10)</f>
        <v>16</v>
      </c>
      <c r="M494" s="9">
        <f>DAY(D493+11)</f>
        <v>17</v>
      </c>
      <c r="N494" s="9">
        <f>DAY(D493+12)</f>
        <v>18</v>
      </c>
      <c r="O494" s="9">
        <f>DAY(D493+13)</f>
        <v>19</v>
      </c>
      <c r="P494" s="9" t="s">
        <v>45</v>
      </c>
      <c r="Q494" s="5" t="s">
        <v>35</v>
      </c>
      <c r="R494" s="38"/>
      <c r="S494" s="5" t="str">
        <f>+B493</f>
        <v>BW 09</v>
      </c>
      <c r="T494" s="5" t="str">
        <f>+B509</f>
        <v>BW 10</v>
      </c>
    </row>
    <row r="495" spans="1:22" ht="17.100000000000001" customHeight="1" x14ac:dyDescent="0.2">
      <c r="A495" s="12" t="s">
        <v>18</v>
      </c>
      <c r="B495" s="36"/>
      <c r="C495" s="36"/>
      <c r="D495" s="36"/>
      <c r="E495" s="36"/>
      <c r="F495" s="36"/>
      <c r="G495" s="36"/>
      <c r="H495" s="36"/>
      <c r="I495" s="36"/>
      <c r="J495" s="36"/>
      <c r="K495" s="36"/>
      <c r="L495" s="36"/>
      <c r="M495" s="36"/>
      <c r="N495" s="36"/>
      <c r="O495" s="36"/>
      <c r="P495" s="14">
        <f>SUM(B495:O495)</f>
        <v>0</v>
      </c>
      <c r="Q495" s="10"/>
      <c r="R495" s="39"/>
      <c r="S495" s="10"/>
    </row>
    <row r="496" spans="1:22" ht="17.100000000000001" customHeight="1" x14ac:dyDescent="0.2">
      <c r="A496" s="12" t="s">
        <v>0</v>
      </c>
      <c r="B496" s="36"/>
      <c r="C496" s="36"/>
      <c r="D496" s="36"/>
      <c r="E496" s="36"/>
      <c r="F496" s="36"/>
      <c r="G496" s="36"/>
      <c r="H496" s="36"/>
      <c r="I496" s="36"/>
      <c r="J496" s="36"/>
      <c r="K496" s="36"/>
      <c r="L496" s="36"/>
      <c r="M496" s="36"/>
      <c r="N496" s="36"/>
      <c r="O496" s="36"/>
      <c r="P496" s="14">
        <f t="shared" ref="P496:P507" si="70">SUM(B496:O496)</f>
        <v>0</v>
      </c>
    </row>
    <row r="497" spans="1:20" ht="17.100000000000001" customHeight="1" x14ac:dyDescent="0.25">
      <c r="A497" s="12" t="s">
        <v>41</v>
      </c>
      <c r="B497" s="36"/>
      <c r="C497" s="36"/>
      <c r="D497" s="36"/>
      <c r="E497" s="36"/>
      <c r="F497" s="36"/>
      <c r="G497" s="36"/>
      <c r="H497" s="36"/>
      <c r="I497" s="36"/>
      <c r="J497" s="36"/>
      <c r="K497" s="36"/>
      <c r="L497" s="36"/>
      <c r="M497" s="36"/>
      <c r="N497" s="36"/>
      <c r="O497" s="36"/>
      <c r="P497" s="14">
        <f t="shared" si="70"/>
        <v>0</v>
      </c>
      <c r="Q497" s="16"/>
      <c r="R497" s="48">
        <f>$R$7</f>
        <v>0</v>
      </c>
      <c r="S497" s="16"/>
      <c r="T497" s="18"/>
    </row>
    <row r="498" spans="1:20" ht="17.100000000000001" customHeight="1" x14ac:dyDescent="0.2">
      <c r="A498" s="12" t="s">
        <v>15</v>
      </c>
      <c r="B498" s="36"/>
      <c r="C498" s="36"/>
      <c r="D498" s="36"/>
      <c r="E498" s="36"/>
      <c r="F498" s="36"/>
      <c r="G498" s="36"/>
      <c r="H498" s="36"/>
      <c r="I498" s="36"/>
      <c r="J498" s="36"/>
      <c r="K498" s="36"/>
      <c r="L498" s="36"/>
      <c r="M498" s="36"/>
      <c r="N498" s="36"/>
      <c r="O498" s="36"/>
      <c r="P498" s="14">
        <f t="shared" si="70"/>
        <v>0</v>
      </c>
      <c r="R498" s="41" t="s">
        <v>22</v>
      </c>
    </row>
    <row r="499" spans="1:20" ht="17.100000000000001" customHeight="1" x14ac:dyDescent="0.2">
      <c r="A499" s="12" t="s">
        <v>14</v>
      </c>
      <c r="B499" s="36"/>
      <c r="C499" s="36"/>
      <c r="D499" s="36"/>
      <c r="E499" s="36"/>
      <c r="F499" s="36"/>
      <c r="G499" s="36"/>
      <c r="H499" s="36"/>
      <c r="I499" s="36"/>
      <c r="J499" s="36"/>
      <c r="K499" s="36"/>
      <c r="L499" s="36"/>
      <c r="M499" s="36"/>
      <c r="N499" s="36"/>
      <c r="O499" s="36"/>
      <c r="P499" s="14">
        <f t="shared" si="70"/>
        <v>0</v>
      </c>
      <c r="R499" s="42"/>
    </row>
    <row r="500" spans="1:20" ht="17.100000000000001" customHeight="1" x14ac:dyDescent="0.2">
      <c r="A500" s="12" t="s">
        <v>37</v>
      </c>
      <c r="B500" s="36"/>
      <c r="C500" s="36"/>
      <c r="D500" s="36"/>
      <c r="E500" s="36"/>
      <c r="F500" s="36"/>
      <c r="G500" s="36"/>
      <c r="H500" s="36"/>
      <c r="I500" s="36"/>
      <c r="J500" s="36"/>
      <c r="K500" s="36"/>
      <c r="L500" s="36"/>
      <c r="M500" s="36"/>
      <c r="N500" s="36"/>
      <c r="O500" s="36"/>
      <c r="P500" s="14">
        <f t="shared" si="70"/>
        <v>0</v>
      </c>
      <c r="R500" s="42"/>
    </row>
    <row r="501" spans="1:20" ht="17.100000000000001" customHeight="1" x14ac:dyDescent="0.2">
      <c r="A501" s="12" t="s">
        <v>11</v>
      </c>
      <c r="B501" s="36"/>
      <c r="C501" s="36"/>
      <c r="D501" s="36"/>
      <c r="E501" s="36"/>
      <c r="F501" s="36"/>
      <c r="G501" s="36"/>
      <c r="H501" s="36"/>
      <c r="I501" s="36"/>
      <c r="J501" s="36"/>
      <c r="K501" s="36"/>
      <c r="L501" s="36"/>
      <c r="M501" s="36"/>
      <c r="N501" s="36"/>
      <c r="O501" s="36"/>
      <c r="P501" s="14">
        <f t="shared" si="70"/>
        <v>0</v>
      </c>
      <c r="Q501" s="18"/>
      <c r="R501" s="49">
        <f>$R$11</f>
        <v>0</v>
      </c>
      <c r="S501" s="18"/>
      <c r="T501" s="18"/>
    </row>
    <row r="502" spans="1:20" ht="17.100000000000001" customHeight="1" x14ac:dyDescent="0.2">
      <c r="A502" s="12" t="s">
        <v>17</v>
      </c>
      <c r="B502" s="36"/>
      <c r="C502" s="36"/>
      <c r="D502" s="36"/>
      <c r="E502" s="36"/>
      <c r="F502" s="36"/>
      <c r="G502" s="36"/>
      <c r="H502" s="36"/>
      <c r="I502" s="36"/>
      <c r="J502" s="36"/>
      <c r="K502" s="36"/>
      <c r="L502" s="36"/>
      <c r="M502" s="36"/>
      <c r="N502" s="36"/>
      <c r="O502" s="36"/>
      <c r="P502" s="14">
        <f t="shared" si="70"/>
        <v>0</v>
      </c>
      <c r="R502" s="41" t="s">
        <v>4</v>
      </c>
    </row>
    <row r="503" spans="1:20" ht="17.100000000000001" customHeight="1" x14ac:dyDescent="0.2">
      <c r="A503" s="12" t="s">
        <v>6</v>
      </c>
      <c r="B503" s="36"/>
      <c r="C503" s="36"/>
      <c r="D503" s="36"/>
      <c r="E503" s="36"/>
      <c r="F503" s="36"/>
      <c r="G503" s="36"/>
      <c r="H503" s="36"/>
      <c r="I503" s="36"/>
      <c r="J503" s="36"/>
      <c r="K503" s="36"/>
      <c r="L503" s="36"/>
      <c r="M503" s="36"/>
      <c r="N503" s="36"/>
      <c r="O503" s="36"/>
      <c r="P503" s="14">
        <f t="shared" si="70"/>
        <v>0</v>
      </c>
      <c r="R503" s="42"/>
    </row>
    <row r="504" spans="1:20" ht="17.100000000000001" customHeight="1" x14ac:dyDescent="0.2">
      <c r="A504" s="12" t="s">
        <v>20</v>
      </c>
      <c r="B504" s="36"/>
      <c r="C504" s="36"/>
      <c r="D504" s="36"/>
      <c r="E504" s="36"/>
      <c r="F504" s="36"/>
      <c r="G504" s="36"/>
      <c r="H504" s="36"/>
      <c r="I504" s="36"/>
      <c r="J504" s="36"/>
      <c r="K504" s="36"/>
      <c r="L504" s="36"/>
      <c r="M504" s="36"/>
      <c r="N504" s="36"/>
      <c r="O504" s="36"/>
      <c r="P504" s="14">
        <f t="shared" si="70"/>
        <v>0</v>
      </c>
      <c r="R504" s="42"/>
    </row>
    <row r="505" spans="1:20" ht="17.100000000000001" customHeight="1" x14ac:dyDescent="0.2">
      <c r="A505" s="12" t="s">
        <v>40</v>
      </c>
      <c r="B505" s="36"/>
      <c r="C505" s="36"/>
      <c r="D505" s="36"/>
      <c r="E505" s="36"/>
      <c r="F505" s="36"/>
      <c r="G505" s="36"/>
      <c r="H505" s="36"/>
      <c r="I505" s="36"/>
      <c r="J505" s="36"/>
      <c r="K505" s="36"/>
      <c r="L505" s="36"/>
      <c r="M505" s="36"/>
      <c r="N505" s="36"/>
      <c r="O505" s="36"/>
      <c r="P505" s="14">
        <f t="shared" si="70"/>
        <v>0</v>
      </c>
      <c r="R505" s="42"/>
    </row>
    <row r="506" spans="1:20" ht="17.100000000000001" customHeight="1" x14ac:dyDescent="0.2">
      <c r="A506" s="12" t="s">
        <v>12</v>
      </c>
      <c r="B506" s="36"/>
      <c r="C506" s="36"/>
      <c r="D506" s="36"/>
      <c r="E506" s="36"/>
      <c r="F506" s="36"/>
      <c r="G506" s="36"/>
      <c r="H506" s="36"/>
      <c r="I506" s="36"/>
      <c r="J506" s="36"/>
      <c r="K506" s="36"/>
      <c r="L506" s="36"/>
      <c r="M506" s="36"/>
      <c r="N506" s="36"/>
      <c r="O506" s="36"/>
      <c r="P506" s="14">
        <f t="shared" si="70"/>
        <v>0</v>
      </c>
      <c r="Q506" s="18"/>
      <c r="R506" s="49">
        <f>$R$16</f>
        <v>0</v>
      </c>
      <c r="S506" s="18"/>
      <c r="T506" s="18"/>
    </row>
    <row r="507" spans="1:20" ht="17.100000000000001" customHeight="1" x14ac:dyDescent="0.2">
      <c r="A507" s="10" t="s">
        <v>1</v>
      </c>
      <c r="B507" s="14">
        <f>SUM(B495:B506)</f>
        <v>0</v>
      </c>
      <c r="C507" s="14">
        <f t="shared" ref="C507:O507" si="71">SUM(C495:C506)</f>
        <v>0</v>
      </c>
      <c r="D507" s="14">
        <f t="shared" si="71"/>
        <v>0</v>
      </c>
      <c r="E507" s="14">
        <f t="shared" si="71"/>
        <v>0</v>
      </c>
      <c r="F507" s="14">
        <f t="shared" si="71"/>
        <v>0</v>
      </c>
      <c r="G507" s="14">
        <f t="shared" si="71"/>
        <v>0</v>
      </c>
      <c r="H507" s="14">
        <f t="shared" si="71"/>
        <v>0</v>
      </c>
      <c r="I507" s="14">
        <f t="shared" si="71"/>
        <v>0</v>
      </c>
      <c r="J507" s="14">
        <f t="shared" si="71"/>
        <v>0</v>
      </c>
      <c r="K507" s="14">
        <f t="shared" si="71"/>
        <v>0</v>
      </c>
      <c r="L507" s="14">
        <f t="shared" si="71"/>
        <v>0</v>
      </c>
      <c r="M507" s="14">
        <f t="shared" si="71"/>
        <v>0</v>
      </c>
      <c r="N507" s="14">
        <f t="shared" si="71"/>
        <v>0</v>
      </c>
      <c r="O507" s="14">
        <f t="shared" si="71"/>
        <v>0</v>
      </c>
      <c r="P507" s="14">
        <f t="shared" si="70"/>
        <v>0</v>
      </c>
      <c r="R507" s="41" t="s">
        <v>3</v>
      </c>
    </row>
    <row r="508" spans="1:20" ht="17.100000000000001" customHeight="1" x14ac:dyDescent="0.2">
      <c r="A508" s="10"/>
      <c r="B508" s="19"/>
      <c r="C508" s="19"/>
      <c r="D508" s="19"/>
      <c r="E508" s="19"/>
      <c r="F508" s="19"/>
      <c r="G508" s="19"/>
      <c r="H508" s="19"/>
      <c r="I508" s="19"/>
      <c r="J508" s="19"/>
      <c r="K508" s="19"/>
      <c r="L508" s="19"/>
      <c r="M508" s="19"/>
      <c r="N508" s="19"/>
      <c r="O508" s="19"/>
      <c r="P508" s="19">
        <f>SUM(B507:O507)</f>
        <v>0</v>
      </c>
      <c r="Q508" t="s">
        <v>46</v>
      </c>
      <c r="R508" s="43" t="s">
        <v>13</v>
      </c>
    </row>
    <row r="509" spans="1:20" ht="17.100000000000001" customHeight="1" x14ac:dyDescent="0.25">
      <c r="B509" s="5" t="s">
        <v>61</v>
      </c>
      <c r="D509" s="7">
        <f>E493+1</f>
        <v>46132</v>
      </c>
      <c r="E509" s="7">
        <f>D509+13</f>
        <v>46145</v>
      </c>
      <c r="R509" s="44" t="s">
        <v>74</v>
      </c>
      <c r="S509" s="20" t="s">
        <v>19</v>
      </c>
      <c r="T509" s="20" t="s">
        <v>33</v>
      </c>
    </row>
    <row r="510" spans="1:20" ht="17.100000000000001" customHeight="1" x14ac:dyDescent="0.2">
      <c r="B510" s="21">
        <f>DAY(D509)</f>
        <v>20</v>
      </c>
      <c r="C510" s="21">
        <f>DAY(D509+1)</f>
        <v>21</v>
      </c>
      <c r="D510" s="21">
        <f>DAY(D509+2)</f>
        <v>22</v>
      </c>
      <c r="E510" s="21">
        <f>DAY(D509+3)</f>
        <v>23</v>
      </c>
      <c r="F510" s="21">
        <f>DAY(D509+4)</f>
        <v>24</v>
      </c>
      <c r="G510" s="21">
        <f>DAY(D509+5)</f>
        <v>25</v>
      </c>
      <c r="H510" s="21">
        <f>DAY(D509+6)</f>
        <v>26</v>
      </c>
      <c r="I510" s="21">
        <f>DAY(D509+7)</f>
        <v>27</v>
      </c>
      <c r="J510" s="21">
        <f>DAY(D509+8)</f>
        <v>28</v>
      </c>
      <c r="K510" s="21">
        <f>DAY(D509+9)</f>
        <v>29</v>
      </c>
      <c r="L510" s="21">
        <f>DAY(D509+10)</f>
        <v>30</v>
      </c>
      <c r="M510" s="21">
        <f>DAY(D509+11)</f>
        <v>1</v>
      </c>
      <c r="N510" s="21">
        <f>DAY(D509+12)</f>
        <v>2</v>
      </c>
      <c r="O510" s="21">
        <f>DAY(D509+13)</f>
        <v>3</v>
      </c>
      <c r="P510" s="21" t="s">
        <v>45</v>
      </c>
      <c r="R510" s="44" t="s">
        <v>2</v>
      </c>
      <c r="S510" s="20" t="s">
        <v>2</v>
      </c>
      <c r="T510" s="20" t="s">
        <v>87</v>
      </c>
    </row>
    <row r="511" spans="1:20" ht="17.100000000000001" customHeight="1" x14ac:dyDescent="0.2">
      <c r="A511" s="12" t="s">
        <v>18</v>
      </c>
      <c r="B511" s="36"/>
      <c r="C511" s="36"/>
      <c r="D511" s="36"/>
      <c r="E511" s="36"/>
      <c r="F511" s="36"/>
      <c r="G511" s="36"/>
      <c r="H511" s="36"/>
      <c r="I511" s="36"/>
      <c r="J511" s="36"/>
      <c r="K511" s="36"/>
      <c r="L511" s="36"/>
      <c r="M511" s="36"/>
      <c r="N511" s="36"/>
      <c r="O511" s="36"/>
      <c r="P511" s="14">
        <f>SUM(B511:O511)</f>
        <v>0</v>
      </c>
      <c r="R511" s="22">
        <f>+P495+P511</f>
        <v>0</v>
      </c>
      <c r="S511" s="22">
        <f t="shared" ref="S511:S523" si="72">+R511+S462</f>
        <v>0</v>
      </c>
      <c r="T511" s="13"/>
    </row>
    <row r="512" spans="1:20" ht="17.100000000000001" customHeight="1" x14ac:dyDescent="0.2">
      <c r="A512" s="12" t="str">
        <f t="shared" ref="A512:A522" si="73">+A496</f>
        <v>Vacation</v>
      </c>
      <c r="B512" s="36"/>
      <c r="C512" s="36"/>
      <c r="D512" s="36"/>
      <c r="E512" s="36"/>
      <c r="F512" s="36"/>
      <c r="G512" s="36"/>
      <c r="H512" s="36"/>
      <c r="I512" s="36"/>
      <c r="J512" s="36"/>
      <c r="K512" s="36"/>
      <c r="L512" s="36"/>
      <c r="M512" s="36"/>
      <c r="N512" s="36"/>
      <c r="O512" s="36"/>
      <c r="P512" s="14">
        <f t="shared" ref="P512:P522" si="74">SUM(B512:O512)</f>
        <v>0</v>
      </c>
      <c r="R512" s="22">
        <f t="shared" ref="R512:R523" si="75">+P496+P512</f>
        <v>0</v>
      </c>
      <c r="S512" s="22">
        <f t="shared" si="72"/>
        <v>0</v>
      </c>
      <c r="T512" s="15" t="s">
        <v>28</v>
      </c>
    </row>
    <row r="513" spans="1:20" ht="17.100000000000001" customHeight="1" x14ac:dyDescent="0.2">
      <c r="A513" s="12" t="str">
        <f t="shared" si="73"/>
        <v>Sick earned after 1997</v>
      </c>
      <c r="B513" s="36"/>
      <c r="C513" s="36"/>
      <c r="D513" s="36"/>
      <c r="E513" s="36"/>
      <c r="F513" s="36"/>
      <c r="G513" s="36"/>
      <c r="H513" s="36"/>
      <c r="I513" s="36"/>
      <c r="J513" s="36"/>
      <c r="K513" s="36"/>
      <c r="L513" s="36"/>
      <c r="M513" s="36"/>
      <c r="N513" s="36"/>
      <c r="O513" s="36"/>
      <c r="P513" s="14">
        <f t="shared" si="74"/>
        <v>0</v>
      </c>
      <c r="R513" s="22">
        <f t="shared" si="75"/>
        <v>0</v>
      </c>
      <c r="S513" s="22">
        <f t="shared" si="72"/>
        <v>0</v>
      </c>
      <c r="T513" s="15" t="s">
        <v>29</v>
      </c>
    </row>
    <row r="514" spans="1:20" ht="17.100000000000001" customHeight="1" x14ac:dyDescent="0.2">
      <c r="A514" s="12" t="str">
        <f t="shared" si="73"/>
        <v>Sick earned 1984 - 1997</v>
      </c>
      <c r="B514" s="36"/>
      <c r="C514" s="36"/>
      <c r="D514" s="36"/>
      <c r="E514" s="36"/>
      <c r="F514" s="36"/>
      <c r="G514" s="36"/>
      <c r="H514" s="36"/>
      <c r="I514" s="36"/>
      <c r="J514" s="36"/>
      <c r="K514" s="36"/>
      <c r="L514" s="36"/>
      <c r="M514" s="36"/>
      <c r="N514" s="36"/>
      <c r="O514" s="36"/>
      <c r="P514" s="14">
        <f t="shared" si="74"/>
        <v>0</v>
      </c>
      <c r="R514" s="22">
        <f t="shared" si="75"/>
        <v>0</v>
      </c>
      <c r="S514" s="22">
        <f t="shared" si="72"/>
        <v>0</v>
      </c>
      <c r="T514" s="15" t="s">
        <v>30</v>
      </c>
    </row>
    <row r="515" spans="1:20" ht="17.100000000000001" customHeight="1" x14ac:dyDescent="0.2">
      <c r="A515" s="12" t="str">
        <f t="shared" si="73"/>
        <v>Sick earned before 1984</v>
      </c>
      <c r="B515" s="36"/>
      <c r="C515" s="36"/>
      <c r="D515" s="36"/>
      <c r="E515" s="36"/>
      <c r="F515" s="36"/>
      <c r="G515" s="36"/>
      <c r="H515" s="36"/>
      <c r="I515" s="36"/>
      <c r="J515" s="36"/>
      <c r="K515" s="36"/>
      <c r="L515" s="36"/>
      <c r="M515" s="36"/>
      <c r="N515" s="36"/>
      <c r="O515" s="36"/>
      <c r="P515" s="14">
        <f t="shared" si="74"/>
        <v>0</v>
      </c>
      <c r="R515" s="22">
        <f t="shared" si="75"/>
        <v>0</v>
      </c>
      <c r="S515" s="22">
        <f t="shared" si="72"/>
        <v>0</v>
      </c>
      <c r="T515" s="15" t="s">
        <v>31</v>
      </c>
    </row>
    <row r="516" spans="1:20" ht="17.100000000000001" customHeight="1" x14ac:dyDescent="0.2">
      <c r="A516" s="12" t="str">
        <f t="shared" si="73"/>
        <v>Extended sick</v>
      </c>
      <c r="B516" s="36"/>
      <c r="C516" s="36"/>
      <c r="D516" s="36"/>
      <c r="E516" s="36"/>
      <c r="F516" s="36"/>
      <c r="G516" s="36"/>
      <c r="H516" s="36"/>
      <c r="I516" s="36"/>
      <c r="J516" s="36"/>
      <c r="K516" s="36"/>
      <c r="L516" s="36"/>
      <c r="M516" s="36"/>
      <c r="N516" s="36"/>
      <c r="O516" s="36"/>
      <c r="P516" s="14">
        <f t="shared" si="74"/>
        <v>0</v>
      </c>
      <c r="R516" s="22">
        <f t="shared" si="75"/>
        <v>0</v>
      </c>
      <c r="S516" s="22">
        <f t="shared" si="72"/>
        <v>0</v>
      </c>
      <c r="T516" s="15" t="s">
        <v>42</v>
      </c>
    </row>
    <row r="517" spans="1:20" ht="17.100000000000001" customHeight="1" x14ac:dyDescent="0.2">
      <c r="A517" s="12" t="str">
        <f t="shared" si="73"/>
        <v>Comp time used</v>
      </c>
      <c r="B517" s="36"/>
      <c r="C517" s="36"/>
      <c r="D517" s="36"/>
      <c r="E517" s="36"/>
      <c r="F517" s="36"/>
      <c r="G517" s="36"/>
      <c r="H517" s="36"/>
      <c r="I517" s="36"/>
      <c r="J517" s="36"/>
      <c r="K517" s="36"/>
      <c r="L517" s="36"/>
      <c r="M517" s="36"/>
      <c r="N517" s="36"/>
      <c r="O517" s="36"/>
      <c r="P517" s="14">
        <f t="shared" si="74"/>
        <v>0</v>
      </c>
      <c r="R517" s="22">
        <f t="shared" si="75"/>
        <v>0</v>
      </c>
      <c r="S517" s="22">
        <f t="shared" si="72"/>
        <v>0</v>
      </c>
      <c r="T517" s="15" t="s">
        <v>32</v>
      </c>
    </row>
    <row r="518" spans="1:20" ht="17.100000000000001" customHeight="1" x14ac:dyDescent="0.2">
      <c r="A518" s="12" t="str">
        <f t="shared" si="73"/>
        <v>Holiday/AdminClosure</v>
      </c>
      <c r="B518" s="36"/>
      <c r="C518" s="36"/>
      <c r="D518" s="36"/>
      <c r="E518" s="36"/>
      <c r="F518" s="36"/>
      <c r="G518" s="36"/>
      <c r="H518" s="36"/>
      <c r="I518" s="36"/>
      <c r="J518" s="36"/>
      <c r="K518" s="36"/>
      <c r="L518" s="36"/>
      <c r="M518" s="36"/>
      <c r="N518" s="36"/>
      <c r="O518" s="36"/>
      <c r="P518" s="14">
        <f t="shared" si="74"/>
        <v>0</v>
      </c>
      <c r="R518" s="22">
        <f t="shared" si="75"/>
        <v>0</v>
      </c>
      <c r="S518" s="22">
        <f t="shared" si="72"/>
        <v>0</v>
      </c>
      <c r="T518" s="13"/>
    </row>
    <row r="519" spans="1:20" ht="17.100000000000001" customHeight="1" x14ac:dyDescent="0.2">
      <c r="A519" s="12" t="str">
        <f t="shared" si="73"/>
        <v>Inclement Weather</v>
      </c>
      <c r="B519" s="36"/>
      <c r="C519" s="36"/>
      <c r="D519" s="36"/>
      <c r="E519" s="36"/>
      <c r="F519" s="36"/>
      <c r="G519" s="36"/>
      <c r="H519" s="36"/>
      <c r="I519" s="36"/>
      <c r="J519" s="36"/>
      <c r="K519" s="36"/>
      <c r="L519" s="36"/>
      <c r="M519" s="36"/>
      <c r="N519" s="36"/>
      <c r="O519" s="36"/>
      <c r="P519" s="14">
        <f t="shared" si="74"/>
        <v>0</v>
      </c>
      <c r="R519" s="22">
        <f t="shared" si="75"/>
        <v>0</v>
      </c>
      <c r="S519" s="22">
        <f t="shared" si="72"/>
        <v>0</v>
      </c>
      <c r="T519" s="13"/>
    </row>
    <row r="520" spans="1:20" ht="17.100000000000001" customHeight="1" x14ac:dyDescent="0.2">
      <c r="A520" s="12" t="str">
        <f t="shared" si="73"/>
        <v>Overtime worked</v>
      </c>
      <c r="B520" s="36"/>
      <c r="C520" s="36"/>
      <c r="D520" s="36"/>
      <c r="E520" s="36"/>
      <c r="F520" s="36"/>
      <c r="G520" s="36"/>
      <c r="H520" s="36"/>
      <c r="I520" s="36"/>
      <c r="J520" s="36"/>
      <c r="K520" s="36"/>
      <c r="L520" s="36"/>
      <c r="M520" s="36"/>
      <c r="N520" s="36"/>
      <c r="O520" s="36"/>
      <c r="P520" s="14">
        <f t="shared" si="74"/>
        <v>0</v>
      </c>
      <c r="R520" s="22">
        <f t="shared" si="75"/>
        <v>0</v>
      </c>
      <c r="S520" s="22">
        <f t="shared" si="72"/>
        <v>0</v>
      </c>
      <c r="T520" s="13"/>
    </row>
    <row r="521" spans="1:20" ht="17.100000000000001" customHeight="1" x14ac:dyDescent="0.2">
      <c r="A521" s="12" t="str">
        <f t="shared" si="73"/>
        <v>*Other absence with pay</v>
      </c>
      <c r="B521" s="36"/>
      <c r="C521" s="36"/>
      <c r="D521" s="36"/>
      <c r="E521" s="36"/>
      <c r="F521" s="36"/>
      <c r="G521" s="36"/>
      <c r="H521" s="36"/>
      <c r="I521" s="36"/>
      <c r="J521" s="36"/>
      <c r="K521" s="36"/>
      <c r="L521" s="36"/>
      <c r="M521" s="36"/>
      <c r="N521" s="36"/>
      <c r="O521" s="36"/>
      <c r="P521" s="14">
        <f t="shared" si="74"/>
        <v>0</v>
      </c>
      <c r="R521" s="22">
        <f t="shared" si="75"/>
        <v>0</v>
      </c>
      <c r="S521" s="22">
        <f t="shared" si="72"/>
        <v>0</v>
      </c>
      <c r="T521" s="15" t="s">
        <v>13</v>
      </c>
    </row>
    <row r="522" spans="1:20" ht="17.100000000000001" customHeight="1" x14ac:dyDescent="0.2">
      <c r="A522" s="12" t="str">
        <f t="shared" si="73"/>
        <v>Absence without pay</v>
      </c>
      <c r="B522" s="36"/>
      <c r="C522" s="36"/>
      <c r="D522" s="36"/>
      <c r="E522" s="36"/>
      <c r="F522" s="36"/>
      <c r="G522" s="36"/>
      <c r="H522" s="36"/>
      <c r="I522" s="36"/>
      <c r="J522" s="36"/>
      <c r="K522" s="36"/>
      <c r="L522" s="36"/>
      <c r="M522" s="36"/>
      <c r="N522" s="36"/>
      <c r="O522" s="36"/>
      <c r="P522" s="14">
        <f t="shared" si="74"/>
        <v>0</v>
      </c>
      <c r="R522" s="22">
        <f t="shared" si="75"/>
        <v>0</v>
      </c>
      <c r="S522" s="22">
        <f t="shared" si="72"/>
        <v>0</v>
      </c>
      <c r="T522" s="13"/>
    </row>
    <row r="523" spans="1:20" ht="17.100000000000001" customHeight="1" x14ac:dyDescent="0.2">
      <c r="A523" s="10" t="s">
        <v>1</v>
      </c>
      <c r="B523" s="14">
        <f t="shared" ref="B523:O523" si="76">SUM(B511:B522)</f>
        <v>0</v>
      </c>
      <c r="C523" s="14">
        <f t="shared" si="76"/>
        <v>0</v>
      </c>
      <c r="D523" s="14">
        <f t="shared" si="76"/>
        <v>0</v>
      </c>
      <c r="E523" s="14">
        <f t="shared" si="76"/>
        <v>0</v>
      </c>
      <c r="F523" s="14">
        <f t="shared" si="76"/>
        <v>0</v>
      </c>
      <c r="G523" s="14">
        <f t="shared" si="76"/>
        <v>0</v>
      </c>
      <c r="H523" s="14">
        <f t="shared" si="76"/>
        <v>0</v>
      </c>
      <c r="I523" s="14">
        <f t="shared" si="76"/>
        <v>0</v>
      </c>
      <c r="J523" s="14">
        <f t="shared" si="76"/>
        <v>0</v>
      </c>
      <c r="K523" s="14">
        <f t="shared" si="76"/>
        <v>0</v>
      </c>
      <c r="L523" s="14">
        <f t="shared" si="76"/>
        <v>0</v>
      </c>
      <c r="M523" s="14">
        <f t="shared" si="76"/>
        <v>0</v>
      </c>
      <c r="N523" s="14">
        <f t="shared" si="76"/>
        <v>0</v>
      </c>
      <c r="O523" s="14">
        <f t="shared" si="76"/>
        <v>0</v>
      </c>
      <c r="P523" s="14">
        <f>SUM(P511:P522)</f>
        <v>0</v>
      </c>
      <c r="R523" s="22">
        <f t="shared" si="75"/>
        <v>0</v>
      </c>
      <c r="S523" s="22">
        <f t="shared" si="72"/>
        <v>0</v>
      </c>
      <c r="T523" s="13"/>
    </row>
    <row r="524" spans="1:20" ht="17.100000000000001" customHeight="1" x14ac:dyDescent="0.2">
      <c r="L524" s="1" t="s">
        <v>21</v>
      </c>
      <c r="P524" s="19">
        <f>SUM(B523:O523)</f>
        <v>0</v>
      </c>
      <c r="Q524" t="s">
        <v>46</v>
      </c>
    </row>
    <row r="525" spans="1:20" ht="17.100000000000001" customHeight="1" x14ac:dyDescent="0.2">
      <c r="A525" s="23" t="s">
        <v>8</v>
      </c>
      <c r="B525" s="24"/>
      <c r="C525" s="25"/>
      <c r="D525" s="56"/>
      <c r="E525" s="56"/>
      <c r="F525" s="56"/>
      <c r="G525" s="56"/>
      <c r="H525" s="56"/>
      <c r="I525" s="56"/>
      <c r="J525" s="56"/>
      <c r="K525" s="57"/>
    </row>
    <row r="526" spans="1:20" ht="17.100000000000001" customHeight="1" x14ac:dyDescent="0.2">
      <c r="A526" s="58"/>
      <c r="B526" s="59"/>
      <c r="C526" s="59"/>
      <c r="D526" s="59"/>
      <c r="E526" s="59"/>
      <c r="F526" s="59"/>
      <c r="G526" s="59"/>
      <c r="H526" s="59"/>
      <c r="I526" s="59"/>
      <c r="J526" s="59"/>
      <c r="K526" s="60"/>
    </row>
    <row r="527" spans="1:20" ht="17.100000000000001" customHeight="1" x14ac:dyDescent="0.2">
      <c r="A527" s="58"/>
      <c r="B527" s="59"/>
      <c r="C527" s="59"/>
      <c r="D527" s="59"/>
      <c r="E527" s="59"/>
      <c r="F527" s="59"/>
      <c r="G527" s="59"/>
      <c r="H527" s="59"/>
      <c r="I527" s="59"/>
      <c r="J527" s="59"/>
      <c r="K527" s="60"/>
      <c r="L527" s="18"/>
      <c r="M527" s="18"/>
      <c r="N527" s="18"/>
      <c r="O527" s="18"/>
      <c r="P527" s="18"/>
      <c r="Q527" s="18"/>
      <c r="R527" s="45"/>
    </row>
    <row r="528" spans="1:20" ht="17.100000000000001" customHeight="1" x14ac:dyDescent="0.2">
      <c r="A528" s="26" t="s">
        <v>7</v>
      </c>
      <c r="B528" s="61"/>
      <c r="C528" s="61"/>
      <c r="D528" s="61"/>
      <c r="E528" s="61"/>
      <c r="F528" s="61"/>
      <c r="G528" s="61"/>
      <c r="H528" s="61"/>
      <c r="I528" s="61"/>
      <c r="J528" s="61"/>
      <c r="K528" s="62"/>
      <c r="N528" s="17" t="s">
        <v>9</v>
      </c>
      <c r="Q528" s="17" t="s">
        <v>16</v>
      </c>
    </row>
    <row r="529" spans="1:22" ht="17.100000000000001" customHeight="1" x14ac:dyDescent="0.2">
      <c r="A529" s="65"/>
      <c r="B529" s="61"/>
      <c r="C529" s="61"/>
      <c r="D529" s="61"/>
      <c r="E529" s="61"/>
      <c r="F529" s="61"/>
      <c r="G529" s="61"/>
      <c r="H529" s="61"/>
      <c r="I529" s="61"/>
      <c r="J529" s="61"/>
      <c r="K529" s="62"/>
    </row>
    <row r="530" spans="1:22" ht="17.100000000000001" customHeight="1" x14ac:dyDescent="0.2">
      <c r="A530" s="66"/>
      <c r="B530" s="63"/>
      <c r="C530" s="63"/>
      <c r="D530" s="63"/>
      <c r="E530" s="63"/>
      <c r="F530" s="63"/>
      <c r="G530" s="63"/>
      <c r="H530" s="63"/>
      <c r="I530" s="63"/>
      <c r="J530" s="63"/>
      <c r="K530" s="64"/>
      <c r="L530" s="18"/>
      <c r="M530" s="18"/>
      <c r="N530" s="27"/>
      <c r="O530" s="18"/>
      <c r="P530" s="18"/>
      <c r="Q530" s="18"/>
      <c r="R530" s="45"/>
    </row>
    <row r="531" spans="1:22" ht="20.100000000000001" customHeight="1" x14ac:dyDescent="0.2">
      <c r="A531" s="1" t="s">
        <v>76</v>
      </c>
      <c r="B531" s="28"/>
      <c r="C531" s="28"/>
      <c r="D531" s="28"/>
      <c r="E531" s="28"/>
      <c r="F531" s="28"/>
      <c r="G531" s="28"/>
      <c r="H531" s="28"/>
      <c r="I531" s="28"/>
      <c r="J531" s="28"/>
      <c r="K531" s="28"/>
      <c r="L531" s="28"/>
      <c r="M531" s="28"/>
      <c r="N531" s="17" t="s">
        <v>10</v>
      </c>
      <c r="O531" s="1"/>
      <c r="P531" s="1"/>
      <c r="Q531" s="1"/>
      <c r="R531" s="46" t="s">
        <v>16</v>
      </c>
      <c r="S531" s="28"/>
    </row>
    <row r="532" spans="1:22" ht="20.100000000000001" customHeight="1" x14ac:dyDescent="0.25">
      <c r="A532" s="29" t="s">
        <v>25</v>
      </c>
      <c r="B532" s="30"/>
      <c r="C532" s="28"/>
      <c r="D532" s="28"/>
      <c r="E532" s="28"/>
      <c r="F532" s="28"/>
      <c r="G532" s="28"/>
      <c r="H532" s="28"/>
      <c r="I532" s="28"/>
      <c r="J532" s="28"/>
      <c r="K532" s="28"/>
      <c r="L532" s="28"/>
      <c r="M532" s="28"/>
      <c r="N532" s="28"/>
      <c r="O532" s="28"/>
      <c r="P532" s="28"/>
      <c r="Q532" s="28"/>
      <c r="R532" s="47"/>
      <c r="S532" s="28"/>
    </row>
    <row r="533" spans="1:22" ht="20.100000000000001" customHeight="1" x14ac:dyDescent="0.25">
      <c r="A533" s="31" t="s">
        <v>23</v>
      </c>
      <c r="B533" s="28"/>
      <c r="C533" s="28"/>
      <c r="D533" s="28"/>
      <c r="E533" s="28"/>
      <c r="F533" s="28"/>
      <c r="G533" s="28"/>
      <c r="H533" s="28"/>
      <c r="I533" s="28"/>
      <c r="J533" s="28"/>
      <c r="K533" s="28"/>
      <c r="L533" s="28"/>
      <c r="M533" s="28"/>
      <c r="N533" s="28"/>
      <c r="O533" s="28"/>
      <c r="P533" s="28"/>
      <c r="Q533" s="28"/>
      <c r="R533" s="47"/>
      <c r="S533" s="28"/>
      <c r="T533" s="28"/>
    </row>
    <row r="534" spans="1:22" ht="20.100000000000001" customHeight="1" x14ac:dyDescent="0.25">
      <c r="A534" s="31" t="s">
        <v>24</v>
      </c>
      <c r="B534" s="28"/>
      <c r="C534" s="28"/>
      <c r="D534" s="28"/>
      <c r="E534" s="28"/>
      <c r="F534" s="28"/>
      <c r="G534" s="28"/>
      <c r="H534" s="28"/>
      <c r="I534" s="28"/>
      <c r="J534" s="28"/>
      <c r="K534" s="28"/>
      <c r="L534" s="28"/>
      <c r="M534" s="28"/>
      <c r="N534" s="28"/>
      <c r="O534" s="28"/>
      <c r="P534" s="28"/>
      <c r="Q534" s="28"/>
      <c r="R534" s="47"/>
      <c r="S534" s="28"/>
      <c r="T534" s="28"/>
    </row>
    <row r="535" spans="1:22" ht="20.100000000000001" customHeight="1" x14ac:dyDescent="0.25">
      <c r="A535" s="31" t="s">
        <v>27</v>
      </c>
      <c r="B535" s="28"/>
      <c r="C535" s="28"/>
      <c r="D535" s="28"/>
      <c r="E535" s="28"/>
      <c r="F535" s="28"/>
      <c r="G535" s="28"/>
      <c r="H535" s="28"/>
      <c r="I535" s="28"/>
      <c r="J535" s="28"/>
      <c r="K535" s="28"/>
      <c r="L535" s="28"/>
      <c r="M535" s="28"/>
      <c r="N535" s="28"/>
      <c r="O535" s="28"/>
      <c r="P535" s="28"/>
      <c r="Q535" s="28"/>
      <c r="R535" s="47"/>
      <c r="S535" s="28"/>
      <c r="T535" s="28"/>
    </row>
    <row r="536" spans="1:22" ht="20.100000000000001" customHeight="1" x14ac:dyDescent="0.25">
      <c r="A536" s="31" t="s">
        <v>26</v>
      </c>
      <c r="B536" s="28"/>
      <c r="C536" s="28"/>
      <c r="D536" s="28"/>
      <c r="E536" s="28"/>
      <c r="F536" s="28"/>
      <c r="G536" s="28"/>
      <c r="H536" s="28"/>
      <c r="I536" s="28"/>
      <c r="J536" s="28"/>
      <c r="K536" s="28"/>
      <c r="L536" s="28"/>
      <c r="M536" s="28"/>
      <c r="N536" s="28"/>
      <c r="O536" s="28"/>
      <c r="P536" s="28"/>
      <c r="Q536" s="28"/>
      <c r="R536" s="47"/>
      <c r="S536" s="28"/>
      <c r="T536" s="28"/>
    </row>
    <row r="537" spans="1:22" ht="20.100000000000001" customHeight="1" x14ac:dyDescent="0.25">
      <c r="A537" s="31" t="s">
        <v>75</v>
      </c>
      <c r="B537" s="28"/>
      <c r="C537" s="28"/>
      <c r="D537" s="28"/>
      <c r="E537" s="28"/>
      <c r="F537" s="28"/>
      <c r="G537" s="28"/>
      <c r="H537" s="28"/>
      <c r="I537" s="31"/>
      <c r="J537" s="28"/>
      <c r="K537" s="28"/>
      <c r="L537" s="28"/>
      <c r="M537" s="28"/>
      <c r="N537" s="28"/>
      <c r="O537" s="28"/>
      <c r="P537" s="28"/>
      <c r="Q537" s="28"/>
      <c r="R537" s="47"/>
      <c r="S537" s="28"/>
      <c r="T537" s="28"/>
    </row>
    <row r="538" spans="1:22" s="34" customFormat="1" ht="11.25" x14ac:dyDescent="0.2">
      <c r="A538" s="33" t="s">
        <v>13</v>
      </c>
      <c r="R538" s="50"/>
      <c r="U538" s="35"/>
      <c r="V538" s="35"/>
    </row>
    <row r="539" spans="1:22" s="34" customFormat="1" ht="11.25" x14ac:dyDescent="0.2">
      <c r="R539" s="50"/>
      <c r="U539" s="35"/>
      <c r="V539" s="35"/>
    </row>
    <row r="540" spans="1:22" s="3" customFormat="1" ht="24.75" customHeight="1" x14ac:dyDescent="0.35">
      <c r="A540" s="3" t="s">
        <v>5</v>
      </c>
      <c r="G540" s="3" t="s">
        <v>73</v>
      </c>
      <c r="R540" s="38"/>
      <c r="S540" s="5"/>
      <c r="U540" s="6"/>
      <c r="V540" s="6"/>
    </row>
    <row r="541" spans="1:22" ht="17.100000000000001" customHeight="1" x14ac:dyDescent="0.35">
      <c r="A541" s="3"/>
      <c r="B541" s="3"/>
      <c r="C541" s="3"/>
      <c r="D541" s="3" t="s">
        <v>13</v>
      </c>
      <c r="E541" s="3"/>
      <c r="F541" s="3"/>
      <c r="G541" s="3"/>
      <c r="H541" s="3"/>
      <c r="I541" s="3"/>
      <c r="J541" s="3"/>
      <c r="K541" s="3"/>
      <c r="L541" s="3"/>
      <c r="M541" s="3"/>
      <c r="N541" s="3"/>
      <c r="O541" s="3"/>
      <c r="P541" s="3"/>
      <c r="Q541" s="4"/>
      <c r="R541" s="38"/>
    </row>
    <row r="542" spans="1:22" ht="17.100000000000001" customHeight="1" x14ac:dyDescent="0.35">
      <c r="A542" s="5"/>
      <c r="B542" s="5" t="s">
        <v>62</v>
      </c>
      <c r="C542" s="5"/>
      <c r="D542" s="7">
        <f>E509+1</f>
        <v>46146</v>
      </c>
      <c r="E542" s="7">
        <f>D542+13</f>
        <v>46159</v>
      </c>
      <c r="F542" s="5"/>
      <c r="G542" s="5"/>
      <c r="H542" s="5"/>
      <c r="I542" s="5"/>
      <c r="J542" s="5"/>
      <c r="K542" s="5"/>
      <c r="L542" s="5"/>
      <c r="M542" s="5"/>
      <c r="N542" s="5"/>
      <c r="O542" s="5"/>
      <c r="P542" s="3"/>
      <c r="Q542" s="4"/>
      <c r="R542" s="38"/>
    </row>
    <row r="543" spans="1:22" ht="17.100000000000001" customHeight="1" x14ac:dyDescent="0.25">
      <c r="B543" s="9">
        <f>DAY(D542)</f>
        <v>4</v>
      </c>
      <c r="C543" s="9">
        <f>DAY(D542+1)</f>
        <v>5</v>
      </c>
      <c r="D543" s="9">
        <f>DAY(D542+2)</f>
        <v>6</v>
      </c>
      <c r="E543" s="9">
        <f>DAY(D542+3)</f>
        <v>7</v>
      </c>
      <c r="F543" s="9">
        <f>DAY(D542+4)</f>
        <v>8</v>
      </c>
      <c r="G543" s="9">
        <f>DAY(D542+5)</f>
        <v>9</v>
      </c>
      <c r="H543" s="9">
        <f>DAY(D542+6)</f>
        <v>10</v>
      </c>
      <c r="I543" s="9">
        <f>DAY(D542+7)</f>
        <v>11</v>
      </c>
      <c r="J543" s="9">
        <f>DAY(D542+8)</f>
        <v>12</v>
      </c>
      <c r="K543" s="9">
        <f>DAY(D542+9)</f>
        <v>13</v>
      </c>
      <c r="L543" s="9">
        <f>DAY(D542+10)</f>
        <v>14</v>
      </c>
      <c r="M543" s="9">
        <f>DAY(D542+11)</f>
        <v>15</v>
      </c>
      <c r="N543" s="9">
        <f>DAY(D542+12)</f>
        <v>16</v>
      </c>
      <c r="O543" s="9">
        <f>DAY(D542+13)</f>
        <v>17</v>
      </c>
      <c r="P543" s="9" t="s">
        <v>45</v>
      </c>
      <c r="Q543" s="5" t="s">
        <v>35</v>
      </c>
      <c r="R543" s="38"/>
      <c r="S543" s="5" t="str">
        <f>+B542</f>
        <v>BW 11</v>
      </c>
      <c r="T543" s="5" t="str">
        <f>+B558</f>
        <v>BW 12</v>
      </c>
    </row>
    <row r="544" spans="1:22" ht="17.100000000000001" customHeight="1" x14ac:dyDescent="0.2">
      <c r="A544" s="12" t="s">
        <v>18</v>
      </c>
      <c r="B544" s="36"/>
      <c r="C544" s="36"/>
      <c r="D544" s="36"/>
      <c r="E544" s="36"/>
      <c r="F544" s="36"/>
      <c r="G544" s="36"/>
      <c r="H544" s="36"/>
      <c r="I544" s="36"/>
      <c r="J544" s="36"/>
      <c r="K544" s="36"/>
      <c r="L544" s="36"/>
      <c r="M544" s="36"/>
      <c r="N544" s="36"/>
      <c r="O544" s="36"/>
      <c r="P544" s="14">
        <f>SUM(B544:O544)</f>
        <v>0</v>
      </c>
      <c r="Q544" s="10"/>
      <c r="R544" s="39"/>
      <c r="S544" s="10"/>
    </row>
    <row r="545" spans="1:20" ht="17.100000000000001" customHeight="1" x14ac:dyDescent="0.2">
      <c r="A545" s="12" t="s">
        <v>0</v>
      </c>
      <c r="B545" s="36"/>
      <c r="C545" s="36"/>
      <c r="D545" s="36"/>
      <c r="E545" s="36"/>
      <c r="F545" s="36"/>
      <c r="G545" s="36"/>
      <c r="H545" s="36"/>
      <c r="I545" s="36"/>
      <c r="J545" s="36"/>
      <c r="K545" s="36"/>
      <c r="L545" s="36"/>
      <c r="M545" s="36"/>
      <c r="N545" s="36"/>
      <c r="O545" s="36"/>
      <c r="P545" s="14">
        <f t="shared" ref="P545:P556" si="77">SUM(B545:O545)</f>
        <v>0</v>
      </c>
    </row>
    <row r="546" spans="1:20" ht="17.100000000000001" customHeight="1" x14ac:dyDescent="0.25">
      <c r="A546" s="12" t="s">
        <v>41</v>
      </c>
      <c r="B546" s="36"/>
      <c r="C546" s="36"/>
      <c r="D546" s="36"/>
      <c r="E546" s="36"/>
      <c r="F546" s="36"/>
      <c r="G546" s="36"/>
      <c r="H546" s="36"/>
      <c r="I546" s="36"/>
      <c r="J546" s="36"/>
      <c r="K546" s="36"/>
      <c r="L546" s="36"/>
      <c r="M546" s="36"/>
      <c r="N546" s="36"/>
      <c r="O546" s="36"/>
      <c r="P546" s="14">
        <f t="shared" si="77"/>
        <v>0</v>
      </c>
      <c r="Q546" s="16"/>
      <c r="R546" s="48">
        <f>$R$7</f>
        <v>0</v>
      </c>
      <c r="S546" s="16"/>
      <c r="T546" s="18"/>
    </row>
    <row r="547" spans="1:20" ht="17.100000000000001" customHeight="1" x14ac:dyDescent="0.2">
      <c r="A547" s="12" t="s">
        <v>15</v>
      </c>
      <c r="B547" s="36"/>
      <c r="C547" s="36"/>
      <c r="D547" s="36"/>
      <c r="E547" s="36"/>
      <c r="F547" s="36"/>
      <c r="G547" s="36"/>
      <c r="H547" s="36"/>
      <c r="I547" s="36"/>
      <c r="J547" s="36"/>
      <c r="K547" s="36"/>
      <c r="L547" s="36"/>
      <c r="M547" s="36"/>
      <c r="N547" s="36"/>
      <c r="O547" s="36"/>
      <c r="P547" s="14">
        <f t="shared" si="77"/>
        <v>0</v>
      </c>
      <c r="R547" s="41" t="s">
        <v>22</v>
      </c>
    </row>
    <row r="548" spans="1:20" ht="17.100000000000001" customHeight="1" x14ac:dyDescent="0.2">
      <c r="A548" s="12" t="s">
        <v>14</v>
      </c>
      <c r="B548" s="36"/>
      <c r="C548" s="36"/>
      <c r="D548" s="36"/>
      <c r="E548" s="36"/>
      <c r="F548" s="36"/>
      <c r="G548" s="36"/>
      <c r="H548" s="36"/>
      <c r="I548" s="36"/>
      <c r="J548" s="36"/>
      <c r="K548" s="36"/>
      <c r="L548" s="36"/>
      <c r="M548" s="36"/>
      <c r="N548" s="36"/>
      <c r="O548" s="36"/>
      <c r="P548" s="14">
        <f t="shared" si="77"/>
        <v>0</v>
      </c>
      <c r="R548" s="42"/>
    </row>
    <row r="549" spans="1:20" ht="17.100000000000001" customHeight="1" x14ac:dyDescent="0.2">
      <c r="A549" s="12" t="s">
        <v>37</v>
      </c>
      <c r="B549" s="36"/>
      <c r="C549" s="36"/>
      <c r="D549" s="36"/>
      <c r="E549" s="36"/>
      <c r="F549" s="36"/>
      <c r="G549" s="36"/>
      <c r="H549" s="36"/>
      <c r="I549" s="36"/>
      <c r="J549" s="36"/>
      <c r="K549" s="36"/>
      <c r="L549" s="36"/>
      <c r="M549" s="36"/>
      <c r="N549" s="36"/>
      <c r="O549" s="36"/>
      <c r="P549" s="14">
        <f t="shared" si="77"/>
        <v>0</v>
      </c>
      <c r="R549" s="42"/>
    </row>
    <row r="550" spans="1:20" ht="17.100000000000001" customHeight="1" x14ac:dyDescent="0.2">
      <c r="A550" s="12" t="s">
        <v>11</v>
      </c>
      <c r="B550" s="36"/>
      <c r="C550" s="36"/>
      <c r="D550" s="36"/>
      <c r="E550" s="36"/>
      <c r="F550" s="36"/>
      <c r="G550" s="36"/>
      <c r="H550" s="36"/>
      <c r="I550" s="36"/>
      <c r="J550" s="36"/>
      <c r="K550" s="36"/>
      <c r="L550" s="36"/>
      <c r="M550" s="36"/>
      <c r="N550" s="36"/>
      <c r="O550" s="36"/>
      <c r="P550" s="14">
        <f t="shared" si="77"/>
        <v>0</v>
      </c>
      <c r="Q550" s="18"/>
      <c r="R550" s="49">
        <f>$R$11</f>
        <v>0</v>
      </c>
      <c r="S550" s="18"/>
      <c r="T550" s="18"/>
    </row>
    <row r="551" spans="1:20" ht="17.100000000000001" customHeight="1" x14ac:dyDescent="0.2">
      <c r="A551" s="12" t="s">
        <v>17</v>
      </c>
      <c r="B551" s="36"/>
      <c r="C551" s="36"/>
      <c r="D551" s="36"/>
      <c r="E551" s="36"/>
      <c r="F551" s="36"/>
      <c r="G551" s="36"/>
      <c r="H551" s="36"/>
      <c r="I551" s="36"/>
      <c r="J551" s="36"/>
      <c r="K551" s="36"/>
      <c r="L551" s="36"/>
      <c r="M551" s="36"/>
      <c r="N551" s="36"/>
      <c r="O551" s="36"/>
      <c r="P551" s="14">
        <f t="shared" si="77"/>
        <v>0</v>
      </c>
      <c r="R551" s="41" t="s">
        <v>4</v>
      </c>
    </row>
    <row r="552" spans="1:20" ht="17.100000000000001" customHeight="1" x14ac:dyDescent="0.2">
      <c r="A552" s="12" t="s">
        <v>6</v>
      </c>
      <c r="B552" s="36"/>
      <c r="C552" s="36"/>
      <c r="D552" s="36"/>
      <c r="E552" s="36"/>
      <c r="F552" s="36"/>
      <c r="G552" s="36"/>
      <c r="H552" s="36"/>
      <c r="I552" s="36"/>
      <c r="J552" s="36"/>
      <c r="K552" s="36"/>
      <c r="L552" s="36"/>
      <c r="M552" s="36"/>
      <c r="N552" s="36"/>
      <c r="O552" s="36"/>
      <c r="P552" s="14">
        <f t="shared" si="77"/>
        <v>0</v>
      </c>
      <c r="R552" s="42"/>
    </row>
    <row r="553" spans="1:20" ht="17.100000000000001" customHeight="1" x14ac:dyDescent="0.2">
      <c r="A553" s="12" t="s">
        <v>20</v>
      </c>
      <c r="B553" s="36"/>
      <c r="C553" s="36"/>
      <c r="D553" s="36"/>
      <c r="E553" s="36"/>
      <c r="F553" s="36"/>
      <c r="G553" s="36"/>
      <c r="H553" s="36"/>
      <c r="I553" s="36"/>
      <c r="J553" s="36"/>
      <c r="K553" s="36"/>
      <c r="L553" s="36"/>
      <c r="M553" s="36"/>
      <c r="N553" s="36"/>
      <c r="O553" s="36"/>
      <c r="P553" s="14">
        <f t="shared" si="77"/>
        <v>0</v>
      </c>
      <c r="R553" s="42"/>
    </row>
    <row r="554" spans="1:20" ht="17.100000000000001" customHeight="1" x14ac:dyDescent="0.2">
      <c r="A554" s="12" t="s">
        <v>40</v>
      </c>
      <c r="B554" s="36"/>
      <c r="C554" s="36"/>
      <c r="D554" s="36"/>
      <c r="E554" s="36"/>
      <c r="F554" s="36"/>
      <c r="G554" s="36"/>
      <c r="H554" s="36"/>
      <c r="I554" s="36"/>
      <c r="J554" s="36"/>
      <c r="K554" s="36"/>
      <c r="L554" s="36"/>
      <c r="M554" s="36"/>
      <c r="N554" s="36"/>
      <c r="O554" s="36"/>
      <c r="P554" s="14">
        <f t="shared" si="77"/>
        <v>0</v>
      </c>
      <c r="R554" s="42"/>
    </row>
    <row r="555" spans="1:20" ht="17.100000000000001" customHeight="1" x14ac:dyDescent="0.2">
      <c r="A555" s="12" t="s">
        <v>12</v>
      </c>
      <c r="B555" s="36"/>
      <c r="C555" s="36"/>
      <c r="D555" s="36"/>
      <c r="E555" s="36"/>
      <c r="F555" s="36"/>
      <c r="G555" s="36"/>
      <c r="H555" s="36"/>
      <c r="I555" s="36"/>
      <c r="J555" s="36"/>
      <c r="K555" s="36"/>
      <c r="L555" s="36"/>
      <c r="M555" s="36"/>
      <c r="N555" s="36"/>
      <c r="O555" s="36"/>
      <c r="P555" s="14">
        <f t="shared" si="77"/>
        <v>0</v>
      </c>
      <c r="Q555" s="18"/>
      <c r="R555" s="49">
        <f>$R$16</f>
        <v>0</v>
      </c>
      <c r="S555" s="18"/>
      <c r="T555" s="18"/>
    </row>
    <row r="556" spans="1:20" ht="17.100000000000001" customHeight="1" x14ac:dyDescent="0.2">
      <c r="A556" s="10" t="s">
        <v>1</v>
      </c>
      <c r="B556" s="14">
        <f>SUM(B544:B555)</f>
        <v>0</v>
      </c>
      <c r="C556" s="14">
        <f t="shared" ref="C556:O556" si="78">SUM(C544:C555)</f>
        <v>0</v>
      </c>
      <c r="D556" s="14">
        <f t="shared" si="78"/>
        <v>0</v>
      </c>
      <c r="E556" s="14">
        <f t="shared" si="78"/>
        <v>0</v>
      </c>
      <c r="F556" s="14">
        <f t="shared" si="78"/>
        <v>0</v>
      </c>
      <c r="G556" s="14">
        <f t="shared" si="78"/>
        <v>0</v>
      </c>
      <c r="H556" s="14">
        <f t="shared" si="78"/>
        <v>0</v>
      </c>
      <c r="I556" s="14">
        <f t="shared" si="78"/>
        <v>0</v>
      </c>
      <c r="J556" s="14">
        <f t="shared" si="78"/>
        <v>0</v>
      </c>
      <c r="K556" s="14">
        <f t="shared" si="78"/>
        <v>0</v>
      </c>
      <c r="L556" s="14">
        <f t="shared" si="78"/>
        <v>0</v>
      </c>
      <c r="M556" s="14">
        <f t="shared" si="78"/>
        <v>0</v>
      </c>
      <c r="N556" s="14">
        <f t="shared" si="78"/>
        <v>0</v>
      </c>
      <c r="O556" s="14">
        <f t="shared" si="78"/>
        <v>0</v>
      </c>
      <c r="P556" s="14">
        <f t="shared" si="77"/>
        <v>0</v>
      </c>
      <c r="R556" s="41" t="s">
        <v>3</v>
      </c>
    </row>
    <row r="557" spans="1:20" ht="17.100000000000001" customHeight="1" x14ac:dyDescent="0.2">
      <c r="A557" s="10"/>
      <c r="B557" s="19"/>
      <c r="C557" s="19"/>
      <c r="D557" s="19"/>
      <c r="E557" s="19"/>
      <c r="F557" s="19"/>
      <c r="G557" s="19"/>
      <c r="H557" s="19"/>
      <c r="I557" s="19"/>
      <c r="J557" s="19"/>
      <c r="K557" s="19"/>
      <c r="L557" s="19"/>
      <c r="M557" s="19"/>
      <c r="N557" s="19"/>
      <c r="O557" s="19"/>
      <c r="P557" s="19">
        <f>SUM(B556:O556)</f>
        <v>0</v>
      </c>
      <c r="Q557" t="s">
        <v>46</v>
      </c>
      <c r="R557" s="43" t="s">
        <v>13</v>
      </c>
    </row>
    <row r="558" spans="1:20" ht="17.100000000000001" customHeight="1" x14ac:dyDescent="0.25">
      <c r="B558" s="5" t="s">
        <v>63</v>
      </c>
      <c r="D558" s="7">
        <f>E542+1</f>
        <v>46160</v>
      </c>
      <c r="E558" s="7">
        <f>D558+13</f>
        <v>46173</v>
      </c>
      <c r="R558" s="44" t="s">
        <v>74</v>
      </c>
      <c r="S558" s="20" t="s">
        <v>19</v>
      </c>
      <c r="T558" s="20" t="s">
        <v>33</v>
      </c>
    </row>
    <row r="559" spans="1:20" ht="17.100000000000001" customHeight="1" x14ac:dyDescent="0.2">
      <c r="B559" s="21">
        <f>DAY(D558)</f>
        <v>18</v>
      </c>
      <c r="C559" s="21">
        <f>DAY(D558+1)</f>
        <v>19</v>
      </c>
      <c r="D559" s="21">
        <f>DAY(D558+2)</f>
        <v>20</v>
      </c>
      <c r="E559" s="21">
        <f>DAY(D558+3)</f>
        <v>21</v>
      </c>
      <c r="F559" s="21">
        <f>DAY(D558+4)</f>
        <v>22</v>
      </c>
      <c r="G559" s="21">
        <f>DAY(D558+5)</f>
        <v>23</v>
      </c>
      <c r="H559" s="21">
        <f>DAY(D558+6)</f>
        <v>24</v>
      </c>
      <c r="I559" s="21">
        <f>DAY(D558+7)</f>
        <v>25</v>
      </c>
      <c r="J559" s="21">
        <f>DAY(D558+8)</f>
        <v>26</v>
      </c>
      <c r="K559" s="21">
        <f>DAY(D558+9)</f>
        <v>27</v>
      </c>
      <c r="L559" s="21">
        <f>DAY(D558+10)</f>
        <v>28</v>
      </c>
      <c r="M559" s="21">
        <f>DAY(D558+11)</f>
        <v>29</v>
      </c>
      <c r="N559" s="21">
        <f>DAY(D558+12)</f>
        <v>30</v>
      </c>
      <c r="O559" s="21">
        <f>DAY(D558+13)</f>
        <v>31</v>
      </c>
      <c r="P559" s="21" t="s">
        <v>45</v>
      </c>
      <c r="R559" s="44" t="s">
        <v>2</v>
      </c>
      <c r="S559" s="20" t="s">
        <v>2</v>
      </c>
      <c r="T559" s="20" t="s">
        <v>87</v>
      </c>
    </row>
    <row r="560" spans="1:20" ht="17.100000000000001" customHeight="1" x14ac:dyDescent="0.2">
      <c r="A560" s="12" t="s">
        <v>18</v>
      </c>
      <c r="B560" s="36"/>
      <c r="C560" s="36"/>
      <c r="D560" s="36"/>
      <c r="E560" s="36"/>
      <c r="F560" s="36"/>
      <c r="G560" s="36"/>
      <c r="H560" s="36"/>
      <c r="I560" s="36"/>
      <c r="J560" s="36"/>
      <c r="K560" s="36"/>
      <c r="L560" s="36"/>
      <c r="M560" s="36"/>
      <c r="N560" s="36"/>
      <c r="O560" s="36"/>
      <c r="P560" s="14">
        <f>SUM(B560:O560)</f>
        <v>0</v>
      </c>
      <c r="R560" s="22">
        <f>+P544+P560</f>
        <v>0</v>
      </c>
      <c r="S560" s="22">
        <f t="shared" ref="S560:S572" si="79">+R560+S511</f>
        <v>0</v>
      </c>
      <c r="T560" s="13"/>
    </row>
    <row r="561" spans="1:20" ht="17.100000000000001" customHeight="1" x14ac:dyDescent="0.2">
      <c r="A561" s="12" t="str">
        <f t="shared" ref="A561:A571" si="80">+A545</f>
        <v>Vacation</v>
      </c>
      <c r="B561" s="36"/>
      <c r="C561" s="36"/>
      <c r="D561" s="36"/>
      <c r="E561" s="36"/>
      <c r="F561" s="36"/>
      <c r="G561" s="36"/>
      <c r="H561" s="36"/>
      <c r="I561" s="36"/>
      <c r="J561" s="36"/>
      <c r="K561" s="36"/>
      <c r="L561" s="36"/>
      <c r="M561" s="36"/>
      <c r="N561" s="36"/>
      <c r="O561" s="36"/>
      <c r="P561" s="14">
        <f t="shared" ref="P561:P571" si="81">SUM(B561:O561)</f>
        <v>0</v>
      </c>
      <c r="R561" s="22">
        <f t="shared" ref="R561:R572" si="82">+P545+P561</f>
        <v>0</v>
      </c>
      <c r="S561" s="22">
        <f t="shared" si="79"/>
        <v>0</v>
      </c>
      <c r="T561" s="15" t="s">
        <v>28</v>
      </c>
    </row>
    <row r="562" spans="1:20" ht="17.100000000000001" customHeight="1" x14ac:dyDescent="0.2">
      <c r="A562" s="12" t="str">
        <f t="shared" si="80"/>
        <v>Sick earned after 1997</v>
      </c>
      <c r="B562" s="36"/>
      <c r="C562" s="36"/>
      <c r="D562" s="36"/>
      <c r="E562" s="36"/>
      <c r="F562" s="36"/>
      <c r="G562" s="36"/>
      <c r="H562" s="36"/>
      <c r="I562" s="36"/>
      <c r="J562" s="36"/>
      <c r="K562" s="36"/>
      <c r="L562" s="36"/>
      <c r="M562" s="36"/>
      <c r="N562" s="36"/>
      <c r="O562" s="36"/>
      <c r="P562" s="14">
        <f t="shared" si="81"/>
        <v>0</v>
      </c>
      <c r="R562" s="22">
        <f t="shared" si="82"/>
        <v>0</v>
      </c>
      <c r="S562" s="22">
        <f t="shared" si="79"/>
        <v>0</v>
      </c>
      <c r="T562" s="15" t="s">
        <v>29</v>
      </c>
    </row>
    <row r="563" spans="1:20" ht="17.100000000000001" customHeight="1" x14ac:dyDescent="0.2">
      <c r="A563" s="12" t="str">
        <f t="shared" si="80"/>
        <v>Sick earned 1984 - 1997</v>
      </c>
      <c r="B563" s="36"/>
      <c r="C563" s="36"/>
      <c r="D563" s="36"/>
      <c r="E563" s="36"/>
      <c r="F563" s="36"/>
      <c r="G563" s="36"/>
      <c r="H563" s="36"/>
      <c r="I563" s="36"/>
      <c r="J563" s="36"/>
      <c r="K563" s="36"/>
      <c r="L563" s="36"/>
      <c r="M563" s="36"/>
      <c r="N563" s="36"/>
      <c r="O563" s="36"/>
      <c r="P563" s="14">
        <f t="shared" si="81"/>
        <v>0</v>
      </c>
      <c r="R563" s="22">
        <f t="shared" si="82"/>
        <v>0</v>
      </c>
      <c r="S563" s="22">
        <f t="shared" si="79"/>
        <v>0</v>
      </c>
      <c r="T563" s="15" t="s">
        <v>30</v>
      </c>
    </row>
    <row r="564" spans="1:20" ht="17.100000000000001" customHeight="1" x14ac:dyDescent="0.2">
      <c r="A564" s="12" t="str">
        <f t="shared" si="80"/>
        <v>Sick earned before 1984</v>
      </c>
      <c r="B564" s="36"/>
      <c r="C564" s="36"/>
      <c r="D564" s="36"/>
      <c r="E564" s="36"/>
      <c r="F564" s="36"/>
      <c r="G564" s="36"/>
      <c r="H564" s="36"/>
      <c r="I564" s="36"/>
      <c r="J564" s="36"/>
      <c r="K564" s="36"/>
      <c r="L564" s="36"/>
      <c r="M564" s="36"/>
      <c r="N564" s="36"/>
      <c r="O564" s="36"/>
      <c r="P564" s="14">
        <f t="shared" si="81"/>
        <v>0</v>
      </c>
      <c r="R564" s="22">
        <f t="shared" si="82"/>
        <v>0</v>
      </c>
      <c r="S564" s="22">
        <f t="shared" si="79"/>
        <v>0</v>
      </c>
      <c r="T564" s="15" t="s">
        <v>31</v>
      </c>
    </row>
    <row r="565" spans="1:20" ht="17.100000000000001" customHeight="1" x14ac:dyDescent="0.2">
      <c r="A565" s="12" t="str">
        <f t="shared" si="80"/>
        <v>Extended sick</v>
      </c>
      <c r="B565" s="36"/>
      <c r="C565" s="36"/>
      <c r="D565" s="36"/>
      <c r="E565" s="36"/>
      <c r="F565" s="36"/>
      <c r="G565" s="36"/>
      <c r="H565" s="36"/>
      <c r="I565" s="36"/>
      <c r="J565" s="36"/>
      <c r="K565" s="36"/>
      <c r="L565" s="36"/>
      <c r="M565" s="36"/>
      <c r="N565" s="36"/>
      <c r="O565" s="36"/>
      <c r="P565" s="14">
        <f t="shared" si="81"/>
        <v>0</v>
      </c>
      <c r="R565" s="22">
        <f t="shared" si="82"/>
        <v>0</v>
      </c>
      <c r="S565" s="22">
        <f t="shared" si="79"/>
        <v>0</v>
      </c>
      <c r="T565" s="15" t="s">
        <v>42</v>
      </c>
    </row>
    <row r="566" spans="1:20" ht="17.100000000000001" customHeight="1" x14ac:dyDescent="0.2">
      <c r="A566" s="12" t="str">
        <f t="shared" si="80"/>
        <v>Comp time used</v>
      </c>
      <c r="B566" s="36"/>
      <c r="C566" s="36"/>
      <c r="D566" s="36"/>
      <c r="E566" s="36"/>
      <c r="F566" s="36"/>
      <c r="G566" s="36"/>
      <c r="H566" s="36"/>
      <c r="I566" s="36"/>
      <c r="J566" s="36"/>
      <c r="K566" s="36"/>
      <c r="L566" s="36"/>
      <c r="M566" s="36"/>
      <c r="N566" s="36"/>
      <c r="O566" s="36"/>
      <c r="P566" s="14">
        <f t="shared" si="81"/>
        <v>0</v>
      </c>
      <c r="R566" s="22">
        <f t="shared" si="82"/>
        <v>0</v>
      </c>
      <c r="S566" s="22">
        <f t="shared" si="79"/>
        <v>0</v>
      </c>
      <c r="T566" s="15" t="s">
        <v>32</v>
      </c>
    </row>
    <row r="567" spans="1:20" ht="17.100000000000001" customHeight="1" x14ac:dyDescent="0.2">
      <c r="A567" s="12" t="str">
        <f t="shared" si="80"/>
        <v>Holiday/AdminClosure</v>
      </c>
      <c r="B567" s="36"/>
      <c r="C567" s="36"/>
      <c r="D567" s="36"/>
      <c r="E567" s="36"/>
      <c r="F567" s="36"/>
      <c r="G567" s="36"/>
      <c r="H567" s="36"/>
      <c r="I567" s="36"/>
      <c r="J567" s="36"/>
      <c r="K567" s="36"/>
      <c r="L567" s="36"/>
      <c r="M567" s="36"/>
      <c r="N567" s="36"/>
      <c r="O567" s="36"/>
      <c r="P567" s="14">
        <f t="shared" si="81"/>
        <v>0</v>
      </c>
      <c r="R567" s="22">
        <f t="shared" si="82"/>
        <v>0</v>
      </c>
      <c r="S567" s="22">
        <f t="shared" si="79"/>
        <v>0</v>
      </c>
      <c r="T567" s="13"/>
    </row>
    <row r="568" spans="1:20" ht="17.100000000000001" customHeight="1" x14ac:dyDescent="0.2">
      <c r="A568" s="12" t="str">
        <f t="shared" si="80"/>
        <v>Inclement Weather</v>
      </c>
      <c r="B568" s="36"/>
      <c r="C568" s="36"/>
      <c r="D568" s="36"/>
      <c r="E568" s="36"/>
      <c r="F568" s="36"/>
      <c r="G568" s="36"/>
      <c r="H568" s="36"/>
      <c r="I568" s="36"/>
      <c r="J568" s="36"/>
      <c r="K568" s="36"/>
      <c r="L568" s="36"/>
      <c r="M568" s="36"/>
      <c r="N568" s="36"/>
      <c r="O568" s="36"/>
      <c r="P568" s="14">
        <f t="shared" si="81"/>
        <v>0</v>
      </c>
      <c r="R568" s="22">
        <f t="shared" si="82"/>
        <v>0</v>
      </c>
      <c r="S568" s="22">
        <f t="shared" si="79"/>
        <v>0</v>
      </c>
      <c r="T568" s="13"/>
    </row>
    <row r="569" spans="1:20" ht="17.100000000000001" customHeight="1" x14ac:dyDescent="0.2">
      <c r="A569" s="12" t="str">
        <f t="shared" si="80"/>
        <v>Overtime worked</v>
      </c>
      <c r="B569" s="36"/>
      <c r="C569" s="36"/>
      <c r="D569" s="36"/>
      <c r="E569" s="36"/>
      <c r="F569" s="36"/>
      <c r="G569" s="36"/>
      <c r="H569" s="36"/>
      <c r="I569" s="36"/>
      <c r="J569" s="36"/>
      <c r="K569" s="36"/>
      <c r="L569" s="36"/>
      <c r="M569" s="36"/>
      <c r="N569" s="36"/>
      <c r="O569" s="36"/>
      <c r="P569" s="14">
        <f t="shared" si="81"/>
        <v>0</v>
      </c>
      <c r="R569" s="22">
        <f t="shared" si="82"/>
        <v>0</v>
      </c>
      <c r="S569" s="22">
        <f t="shared" si="79"/>
        <v>0</v>
      </c>
      <c r="T569" s="13"/>
    </row>
    <row r="570" spans="1:20" ht="17.100000000000001" customHeight="1" x14ac:dyDescent="0.2">
      <c r="A570" s="12" t="str">
        <f t="shared" si="80"/>
        <v>*Other absence with pay</v>
      </c>
      <c r="B570" s="36"/>
      <c r="C570" s="36"/>
      <c r="D570" s="36"/>
      <c r="E570" s="36"/>
      <c r="F570" s="36"/>
      <c r="G570" s="36"/>
      <c r="H570" s="36"/>
      <c r="I570" s="36"/>
      <c r="J570" s="36"/>
      <c r="K570" s="36"/>
      <c r="L570" s="36"/>
      <c r="M570" s="36"/>
      <c r="N570" s="36"/>
      <c r="O570" s="36"/>
      <c r="P570" s="14">
        <f t="shared" si="81"/>
        <v>0</v>
      </c>
      <c r="R570" s="22">
        <f t="shared" si="82"/>
        <v>0</v>
      </c>
      <c r="S570" s="22">
        <f t="shared" si="79"/>
        <v>0</v>
      </c>
      <c r="T570" s="15" t="s">
        <v>13</v>
      </c>
    </row>
    <row r="571" spans="1:20" ht="17.100000000000001" customHeight="1" x14ac:dyDescent="0.2">
      <c r="A571" s="12" t="str">
        <f t="shared" si="80"/>
        <v>Absence without pay</v>
      </c>
      <c r="B571" s="36"/>
      <c r="C571" s="36"/>
      <c r="D571" s="36"/>
      <c r="E571" s="36"/>
      <c r="F571" s="36"/>
      <c r="G571" s="36"/>
      <c r="H571" s="36"/>
      <c r="I571" s="36"/>
      <c r="J571" s="36"/>
      <c r="K571" s="36"/>
      <c r="L571" s="36"/>
      <c r="M571" s="36"/>
      <c r="N571" s="36"/>
      <c r="O571" s="36"/>
      <c r="P571" s="14">
        <f t="shared" si="81"/>
        <v>0</v>
      </c>
      <c r="R571" s="22">
        <f t="shared" si="82"/>
        <v>0</v>
      </c>
      <c r="S571" s="22">
        <f t="shared" si="79"/>
        <v>0</v>
      </c>
      <c r="T571" s="13"/>
    </row>
    <row r="572" spans="1:20" ht="17.100000000000001" customHeight="1" x14ac:dyDescent="0.2">
      <c r="A572" s="10" t="s">
        <v>1</v>
      </c>
      <c r="B572" s="14">
        <f t="shared" ref="B572:O572" si="83">SUM(B560:B571)</f>
        <v>0</v>
      </c>
      <c r="C572" s="14">
        <f t="shared" si="83"/>
        <v>0</v>
      </c>
      <c r="D572" s="14">
        <f t="shared" si="83"/>
        <v>0</v>
      </c>
      <c r="E572" s="14">
        <f t="shared" si="83"/>
        <v>0</v>
      </c>
      <c r="F572" s="14">
        <f t="shared" si="83"/>
        <v>0</v>
      </c>
      <c r="G572" s="14">
        <f t="shared" si="83"/>
        <v>0</v>
      </c>
      <c r="H572" s="14">
        <f t="shared" si="83"/>
        <v>0</v>
      </c>
      <c r="I572" s="14">
        <f t="shared" si="83"/>
        <v>0</v>
      </c>
      <c r="J572" s="14">
        <f t="shared" si="83"/>
        <v>0</v>
      </c>
      <c r="K572" s="14">
        <f t="shared" si="83"/>
        <v>0</v>
      </c>
      <c r="L572" s="14">
        <f t="shared" si="83"/>
        <v>0</v>
      </c>
      <c r="M572" s="14">
        <f t="shared" si="83"/>
        <v>0</v>
      </c>
      <c r="N572" s="14">
        <f t="shared" si="83"/>
        <v>0</v>
      </c>
      <c r="O572" s="14">
        <f t="shared" si="83"/>
        <v>0</v>
      </c>
      <c r="P572" s="14">
        <f>SUM(P560:P571)</f>
        <v>0</v>
      </c>
      <c r="R572" s="22">
        <f t="shared" si="82"/>
        <v>0</v>
      </c>
      <c r="S572" s="22">
        <f t="shared" si="79"/>
        <v>0</v>
      </c>
      <c r="T572" s="13"/>
    </row>
    <row r="573" spans="1:20" ht="17.100000000000001" customHeight="1" x14ac:dyDescent="0.2">
      <c r="L573" s="1" t="s">
        <v>21</v>
      </c>
      <c r="P573" s="19">
        <f>SUM(B572:O572)</f>
        <v>0</v>
      </c>
      <c r="Q573" t="s">
        <v>46</v>
      </c>
    </row>
    <row r="574" spans="1:20" ht="17.100000000000001" customHeight="1" x14ac:dyDescent="0.2">
      <c r="A574" s="23" t="s">
        <v>8</v>
      </c>
      <c r="B574" s="24"/>
      <c r="C574" s="25"/>
      <c r="D574" s="56"/>
      <c r="E574" s="56"/>
      <c r="F574" s="56"/>
      <c r="G574" s="56"/>
      <c r="H574" s="56"/>
      <c r="I574" s="56"/>
      <c r="J574" s="56"/>
      <c r="K574" s="57"/>
    </row>
    <row r="575" spans="1:20" ht="17.100000000000001" customHeight="1" x14ac:dyDescent="0.2">
      <c r="A575" s="58"/>
      <c r="B575" s="59"/>
      <c r="C575" s="59"/>
      <c r="D575" s="59"/>
      <c r="E575" s="59"/>
      <c r="F575" s="59"/>
      <c r="G575" s="59"/>
      <c r="H575" s="59"/>
      <c r="I575" s="59"/>
      <c r="J575" s="59"/>
      <c r="K575" s="60"/>
    </row>
    <row r="576" spans="1:20" ht="17.100000000000001" customHeight="1" x14ac:dyDescent="0.2">
      <c r="A576" s="58"/>
      <c r="B576" s="59"/>
      <c r="C576" s="59"/>
      <c r="D576" s="59"/>
      <c r="E576" s="59"/>
      <c r="F576" s="59"/>
      <c r="G576" s="59"/>
      <c r="H576" s="59"/>
      <c r="I576" s="59"/>
      <c r="J576" s="59"/>
      <c r="K576" s="60"/>
      <c r="L576" s="18"/>
      <c r="M576" s="18"/>
      <c r="N576" s="18"/>
      <c r="O576" s="18"/>
      <c r="P576" s="18"/>
      <c r="Q576" s="18"/>
      <c r="R576" s="45"/>
    </row>
    <row r="577" spans="1:22" ht="17.100000000000001" customHeight="1" x14ac:dyDescent="0.2">
      <c r="A577" s="26" t="s">
        <v>7</v>
      </c>
      <c r="B577" s="61"/>
      <c r="C577" s="61"/>
      <c r="D577" s="61"/>
      <c r="E577" s="61"/>
      <c r="F577" s="61"/>
      <c r="G577" s="61"/>
      <c r="H577" s="61"/>
      <c r="I577" s="61"/>
      <c r="J577" s="61"/>
      <c r="K577" s="62"/>
      <c r="N577" s="17" t="s">
        <v>9</v>
      </c>
      <c r="Q577" s="17" t="s">
        <v>16</v>
      </c>
    </row>
    <row r="578" spans="1:22" ht="17.100000000000001" customHeight="1" x14ac:dyDescent="0.2">
      <c r="A578" s="65"/>
      <c r="B578" s="61"/>
      <c r="C578" s="61"/>
      <c r="D578" s="61"/>
      <c r="E578" s="61"/>
      <c r="F578" s="61"/>
      <c r="G578" s="61"/>
      <c r="H578" s="61"/>
      <c r="I578" s="61"/>
      <c r="J578" s="61"/>
      <c r="K578" s="62"/>
    </row>
    <row r="579" spans="1:22" ht="17.100000000000001" customHeight="1" x14ac:dyDescent="0.2">
      <c r="A579" s="66"/>
      <c r="B579" s="63"/>
      <c r="C579" s="63"/>
      <c r="D579" s="63"/>
      <c r="E579" s="63"/>
      <c r="F579" s="63"/>
      <c r="G579" s="63"/>
      <c r="H579" s="63"/>
      <c r="I579" s="63"/>
      <c r="J579" s="63"/>
      <c r="K579" s="64"/>
      <c r="L579" s="18"/>
      <c r="M579" s="18"/>
      <c r="N579" s="27"/>
      <c r="O579" s="18"/>
      <c r="P579" s="18"/>
      <c r="Q579" s="18"/>
      <c r="R579" s="45"/>
    </row>
    <row r="580" spans="1:22" ht="20.100000000000001" customHeight="1" x14ac:dyDescent="0.2">
      <c r="A580" s="1" t="s">
        <v>76</v>
      </c>
      <c r="B580" s="28"/>
      <c r="C580" s="28"/>
      <c r="D580" s="28"/>
      <c r="E580" s="28"/>
      <c r="F580" s="28"/>
      <c r="G580" s="28"/>
      <c r="H580" s="28"/>
      <c r="I580" s="28"/>
      <c r="J580" s="28"/>
      <c r="K580" s="28"/>
      <c r="L580" s="28"/>
      <c r="M580" s="28"/>
      <c r="N580" s="17" t="s">
        <v>10</v>
      </c>
      <c r="O580" s="1"/>
      <c r="P580" s="1"/>
      <c r="Q580" s="1"/>
      <c r="R580" s="46" t="s">
        <v>16</v>
      </c>
      <c r="S580" s="28"/>
    </row>
    <row r="581" spans="1:22" ht="20.100000000000001" customHeight="1" x14ac:dyDescent="0.25">
      <c r="A581" s="29" t="s">
        <v>25</v>
      </c>
      <c r="B581" s="30"/>
      <c r="C581" s="28"/>
      <c r="D581" s="28"/>
      <c r="E581" s="28"/>
      <c r="F581" s="28"/>
      <c r="G581" s="28"/>
      <c r="H581" s="28"/>
      <c r="I581" s="28"/>
      <c r="J581" s="28"/>
      <c r="K581" s="28"/>
      <c r="L581" s="28"/>
      <c r="M581" s="28"/>
      <c r="N581" s="28"/>
      <c r="O581" s="28"/>
      <c r="P581" s="28"/>
      <c r="Q581" s="28"/>
      <c r="R581" s="47"/>
      <c r="S581" s="28"/>
    </row>
    <row r="582" spans="1:22" ht="20.100000000000001" customHeight="1" x14ac:dyDescent="0.25">
      <c r="A582" s="31" t="s">
        <v>23</v>
      </c>
      <c r="B582" s="28"/>
      <c r="C582" s="28"/>
      <c r="D582" s="28"/>
      <c r="E582" s="28"/>
      <c r="F582" s="28"/>
      <c r="G582" s="28"/>
      <c r="H582" s="28"/>
      <c r="I582" s="28"/>
      <c r="J582" s="28"/>
      <c r="K582" s="28"/>
      <c r="L582" s="28"/>
      <c r="M582" s="28"/>
      <c r="N582" s="28"/>
      <c r="O582" s="28"/>
      <c r="P582" s="28"/>
      <c r="Q582" s="28"/>
      <c r="R582" s="47"/>
      <c r="S582" s="28"/>
      <c r="T582" s="28"/>
    </row>
    <row r="583" spans="1:22" ht="20.100000000000001" customHeight="1" x14ac:dyDescent="0.25">
      <c r="A583" s="31" t="s">
        <v>24</v>
      </c>
      <c r="B583" s="28"/>
      <c r="C583" s="28"/>
      <c r="D583" s="28"/>
      <c r="E583" s="28"/>
      <c r="F583" s="28"/>
      <c r="G583" s="28"/>
      <c r="H583" s="28"/>
      <c r="I583" s="28"/>
      <c r="J583" s="28"/>
      <c r="K583" s="28"/>
      <c r="L583" s="28"/>
      <c r="M583" s="28"/>
      <c r="N583" s="28"/>
      <c r="O583" s="28"/>
      <c r="P583" s="28"/>
      <c r="Q583" s="28"/>
      <c r="R583" s="47"/>
      <c r="S583" s="28"/>
      <c r="T583" s="28"/>
    </row>
    <row r="584" spans="1:22" ht="20.100000000000001" customHeight="1" x14ac:dyDescent="0.25">
      <c r="A584" s="31" t="s">
        <v>27</v>
      </c>
      <c r="B584" s="28"/>
      <c r="C584" s="28"/>
      <c r="D584" s="28"/>
      <c r="E584" s="28"/>
      <c r="F584" s="28"/>
      <c r="G584" s="28"/>
      <c r="H584" s="28"/>
      <c r="I584" s="28"/>
      <c r="J584" s="28"/>
      <c r="K584" s="28"/>
      <c r="L584" s="28"/>
      <c r="M584" s="28"/>
      <c r="N584" s="28"/>
      <c r="O584" s="28"/>
      <c r="P584" s="28"/>
      <c r="Q584" s="28"/>
      <c r="R584" s="47"/>
      <c r="S584" s="28"/>
      <c r="T584" s="28"/>
    </row>
    <row r="585" spans="1:22" ht="20.100000000000001" customHeight="1" x14ac:dyDescent="0.25">
      <c r="A585" s="31" t="s">
        <v>26</v>
      </c>
      <c r="B585" s="28"/>
      <c r="C585" s="28"/>
      <c r="D585" s="28"/>
      <c r="E585" s="28"/>
      <c r="F585" s="28"/>
      <c r="G585" s="28"/>
      <c r="H585" s="28"/>
      <c r="I585" s="28"/>
      <c r="J585" s="28"/>
      <c r="K585" s="28"/>
      <c r="L585" s="28"/>
      <c r="M585" s="28"/>
      <c r="N585" s="28"/>
      <c r="O585" s="28"/>
      <c r="P585" s="28"/>
      <c r="Q585" s="28"/>
      <c r="R585" s="47"/>
      <c r="S585" s="28"/>
      <c r="T585" s="28"/>
    </row>
    <row r="586" spans="1:22" ht="20.100000000000001" customHeight="1" x14ac:dyDescent="0.25">
      <c r="A586" s="31" t="s">
        <v>75</v>
      </c>
      <c r="B586" s="28"/>
      <c r="C586" s="28"/>
      <c r="D586" s="28"/>
      <c r="E586" s="28"/>
      <c r="F586" s="28"/>
      <c r="G586" s="28"/>
      <c r="H586" s="28"/>
      <c r="I586" s="31"/>
      <c r="J586" s="28"/>
      <c r="K586" s="28"/>
      <c r="L586" s="28"/>
      <c r="M586" s="28"/>
      <c r="N586" s="28"/>
      <c r="O586" s="28"/>
      <c r="P586" s="28"/>
      <c r="Q586" s="28"/>
      <c r="R586" s="47"/>
      <c r="S586" s="28"/>
      <c r="T586" s="28"/>
    </row>
    <row r="587" spans="1:22" s="34" customFormat="1" ht="11.25" x14ac:dyDescent="0.2">
      <c r="A587" s="33" t="s">
        <v>13</v>
      </c>
      <c r="R587" s="50"/>
      <c r="U587" s="35"/>
      <c r="V587" s="35"/>
    </row>
    <row r="588" spans="1:22" s="34" customFormat="1" ht="11.25" x14ac:dyDescent="0.2">
      <c r="R588" s="50"/>
      <c r="U588" s="35"/>
      <c r="V588" s="35"/>
    </row>
    <row r="589" spans="1:22" s="3" customFormat="1" ht="24.75" customHeight="1" x14ac:dyDescent="0.35">
      <c r="A589" s="3" t="s">
        <v>5</v>
      </c>
      <c r="G589" s="3" t="s">
        <v>73</v>
      </c>
      <c r="R589" s="38"/>
      <c r="S589" s="5"/>
      <c r="U589" s="6"/>
      <c r="V589" s="6"/>
    </row>
    <row r="590" spans="1:22" ht="17.100000000000001" customHeight="1" x14ac:dyDescent="0.35">
      <c r="A590" s="3"/>
      <c r="B590" s="3"/>
      <c r="C590" s="3"/>
      <c r="D590" s="3" t="s">
        <v>13</v>
      </c>
      <c r="E590" s="3"/>
      <c r="F590" s="3"/>
      <c r="G590" s="3"/>
      <c r="H590" s="3"/>
      <c r="I590" s="3"/>
      <c r="J590" s="3"/>
      <c r="K590" s="3"/>
      <c r="L590" s="3"/>
      <c r="M590" s="3"/>
      <c r="N590" s="3"/>
      <c r="O590" s="3"/>
      <c r="P590" s="3"/>
      <c r="Q590" s="4"/>
      <c r="R590" s="38"/>
    </row>
    <row r="591" spans="1:22" ht="17.100000000000001" customHeight="1" x14ac:dyDescent="0.35">
      <c r="A591" s="5"/>
      <c r="B591" s="5" t="s">
        <v>64</v>
      </c>
      <c r="C591" s="5"/>
      <c r="D591" s="7">
        <f>E558+1</f>
        <v>46174</v>
      </c>
      <c r="E591" s="7">
        <f>D591+13</f>
        <v>46187</v>
      </c>
      <c r="F591" s="5"/>
      <c r="G591" s="5"/>
      <c r="H591" s="5"/>
      <c r="I591" s="5"/>
      <c r="J591" s="5"/>
      <c r="K591" s="5"/>
      <c r="L591" s="5"/>
      <c r="M591" s="5"/>
      <c r="N591" s="5"/>
      <c r="O591" s="5"/>
      <c r="P591" s="3"/>
      <c r="Q591" s="4"/>
      <c r="R591" s="38"/>
    </row>
    <row r="592" spans="1:22" ht="17.100000000000001" customHeight="1" x14ac:dyDescent="0.25">
      <c r="B592" s="9">
        <f>DAY(D591)</f>
        <v>1</v>
      </c>
      <c r="C592" s="9">
        <f>DAY(D591+1)</f>
        <v>2</v>
      </c>
      <c r="D592" s="9">
        <f>DAY(D591+2)</f>
        <v>3</v>
      </c>
      <c r="E592" s="9">
        <f>DAY(D591+3)</f>
        <v>4</v>
      </c>
      <c r="F592" s="9">
        <f>DAY(D591+4)</f>
        <v>5</v>
      </c>
      <c r="G592" s="9">
        <f>DAY(D591+5)</f>
        <v>6</v>
      </c>
      <c r="H592" s="9">
        <f>DAY(D591+6)</f>
        <v>7</v>
      </c>
      <c r="I592" s="9">
        <f>DAY(D591+7)</f>
        <v>8</v>
      </c>
      <c r="J592" s="9">
        <f>DAY(D591+8)</f>
        <v>9</v>
      </c>
      <c r="K592" s="9">
        <f>DAY(D591+9)</f>
        <v>10</v>
      </c>
      <c r="L592" s="9">
        <f>DAY(D591+10)</f>
        <v>11</v>
      </c>
      <c r="M592" s="9">
        <f>DAY(D591+11)</f>
        <v>12</v>
      </c>
      <c r="N592" s="9">
        <f>DAY(D591+12)</f>
        <v>13</v>
      </c>
      <c r="O592" s="9">
        <f>DAY(D591+13)</f>
        <v>14</v>
      </c>
      <c r="P592" s="9" t="s">
        <v>45</v>
      </c>
      <c r="Q592" s="5" t="s">
        <v>35</v>
      </c>
      <c r="R592" s="38"/>
      <c r="S592" s="5" t="str">
        <f>+B591</f>
        <v>BW 13</v>
      </c>
      <c r="T592" s="5" t="str">
        <f>+B607</f>
        <v>BW 14</v>
      </c>
    </row>
    <row r="593" spans="1:20" ht="17.100000000000001" customHeight="1" x14ac:dyDescent="0.2">
      <c r="A593" s="12" t="s">
        <v>18</v>
      </c>
      <c r="B593" s="36"/>
      <c r="C593" s="36"/>
      <c r="D593" s="36"/>
      <c r="E593" s="36"/>
      <c r="F593" s="36"/>
      <c r="G593" s="36"/>
      <c r="H593" s="36"/>
      <c r="I593" s="36"/>
      <c r="J593" s="36"/>
      <c r="K593" s="36"/>
      <c r="L593" s="36"/>
      <c r="M593" s="36"/>
      <c r="N593" s="36"/>
      <c r="O593" s="36"/>
      <c r="P593" s="14">
        <f>SUM(B593:O593)</f>
        <v>0</v>
      </c>
      <c r="Q593" s="10"/>
      <c r="R593" s="39"/>
      <c r="S593" s="10"/>
    </row>
    <row r="594" spans="1:20" ht="17.100000000000001" customHeight="1" x14ac:dyDescent="0.2">
      <c r="A594" s="12" t="s">
        <v>0</v>
      </c>
      <c r="B594" s="36"/>
      <c r="C594" s="36"/>
      <c r="D594" s="36"/>
      <c r="E594" s="36"/>
      <c r="F594" s="36"/>
      <c r="G594" s="36"/>
      <c r="H594" s="36"/>
      <c r="I594" s="36"/>
      <c r="J594" s="36"/>
      <c r="K594" s="36"/>
      <c r="L594" s="36"/>
      <c r="M594" s="36"/>
      <c r="N594" s="36"/>
      <c r="O594" s="36"/>
      <c r="P594" s="14">
        <f t="shared" ref="P594:P605" si="84">SUM(B594:O594)</f>
        <v>0</v>
      </c>
    </row>
    <row r="595" spans="1:20" ht="17.100000000000001" customHeight="1" x14ac:dyDescent="0.25">
      <c r="A595" s="12" t="s">
        <v>41</v>
      </c>
      <c r="B595" s="36"/>
      <c r="C595" s="36"/>
      <c r="D595" s="36"/>
      <c r="E595" s="36"/>
      <c r="F595" s="36"/>
      <c r="G595" s="36"/>
      <c r="H595" s="36"/>
      <c r="I595" s="36"/>
      <c r="J595" s="36"/>
      <c r="K595" s="36"/>
      <c r="L595" s="36"/>
      <c r="M595" s="36"/>
      <c r="N595" s="36"/>
      <c r="O595" s="36"/>
      <c r="P595" s="14">
        <f t="shared" si="84"/>
        <v>0</v>
      </c>
      <c r="Q595" s="16"/>
      <c r="R595" s="48">
        <f>$R$7</f>
        <v>0</v>
      </c>
      <c r="S595" s="16"/>
      <c r="T595" s="18"/>
    </row>
    <row r="596" spans="1:20" ht="17.100000000000001" customHeight="1" x14ac:dyDescent="0.2">
      <c r="A596" s="12" t="s">
        <v>15</v>
      </c>
      <c r="B596" s="36"/>
      <c r="C596" s="36"/>
      <c r="D596" s="36"/>
      <c r="E596" s="36"/>
      <c r="F596" s="36"/>
      <c r="G596" s="36"/>
      <c r="H596" s="36"/>
      <c r="I596" s="36"/>
      <c r="J596" s="36"/>
      <c r="K596" s="36"/>
      <c r="L596" s="36"/>
      <c r="M596" s="36"/>
      <c r="N596" s="36"/>
      <c r="O596" s="36"/>
      <c r="P596" s="14">
        <f t="shared" si="84"/>
        <v>0</v>
      </c>
      <c r="R596" s="41" t="s">
        <v>22</v>
      </c>
    </row>
    <row r="597" spans="1:20" ht="17.100000000000001" customHeight="1" x14ac:dyDescent="0.2">
      <c r="A597" s="12" t="s">
        <v>14</v>
      </c>
      <c r="B597" s="36"/>
      <c r="C597" s="36"/>
      <c r="D597" s="36"/>
      <c r="E597" s="36"/>
      <c r="F597" s="36"/>
      <c r="G597" s="36"/>
      <c r="H597" s="36"/>
      <c r="I597" s="36"/>
      <c r="J597" s="36"/>
      <c r="K597" s="36"/>
      <c r="L597" s="36"/>
      <c r="M597" s="36"/>
      <c r="N597" s="36"/>
      <c r="O597" s="36"/>
      <c r="P597" s="14">
        <f t="shared" si="84"/>
        <v>0</v>
      </c>
      <c r="R597" s="42"/>
    </row>
    <row r="598" spans="1:20" ht="17.100000000000001" customHeight="1" x14ac:dyDescent="0.2">
      <c r="A598" s="12" t="s">
        <v>37</v>
      </c>
      <c r="B598" s="36"/>
      <c r="C598" s="36"/>
      <c r="D598" s="36"/>
      <c r="E598" s="36"/>
      <c r="F598" s="36"/>
      <c r="G598" s="36"/>
      <c r="H598" s="36"/>
      <c r="I598" s="36"/>
      <c r="J598" s="36"/>
      <c r="K598" s="36"/>
      <c r="L598" s="36"/>
      <c r="M598" s="36"/>
      <c r="N598" s="36"/>
      <c r="O598" s="36"/>
      <c r="P598" s="14">
        <f t="shared" si="84"/>
        <v>0</v>
      </c>
      <c r="R598" s="42"/>
    </row>
    <row r="599" spans="1:20" ht="17.100000000000001" customHeight="1" x14ac:dyDescent="0.2">
      <c r="A599" s="12" t="s">
        <v>11</v>
      </c>
      <c r="B599" s="36"/>
      <c r="C599" s="36"/>
      <c r="D599" s="36"/>
      <c r="E599" s="36"/>
      <c r="F599" s="36"/>
      <c r="G599" s="36"/>
      <c r="H599" s="36"/>
      <c r="I599" s="36"/>
      <c r="J599" s="36"/>
      <c r="K599" s="36"/>
      <c r="L599" s="36"/>
      <c r="M599" s="36"/>
      <c r="N599" s="36"/>
      <c r="O599" s="36"/>
      <c r="P599" s="14">
        <f t="shared" si="84"/>
        <v>0</v>
      </c>
      <c r="Q599" s="18"/>
      <c r="R599" s="49">
        <f>$R$11</f>
        <v>0</v>
      </c>
      <c r="S599" s="18"/>
      <c r="T599" s="18"/>
    </row>
    <row r="600" spans="1:20" ht="17.100000000000001" customHeight="1" x14ac:dyDescent="0.2">
      <c r="A600" s="12" t="s">
        <v>17</v>
      </c>
      <c r="B600" s="36"/>
      <c r="C600" s="36"/>
      <c r="D600" s="36"/>
      <c r="E600" s="36"/>
      <c r="F600" s="36"/>
      <c r="G600" s="36"/>
      <c r="H600" s="36"/>
      <c r="I600" s="36"/>
      <c r="J600" s="36"/>
      <c r="K600" s="36"/>
      <c r="L600" s="36"/>
      <c r="M600" s="36"/>
      <c r="N600" s="36"/>
      <c r="O600" s="36"/>
      <c r="P600" s="14">
        <f t="shared" si="84"/>
        <v>0</v>
      </c>
      <c r="R600" s="41" t="s">
        <v>4</v>
      </c>
    </row>
    <row r="601" spans="1:20" ht="17.100000000000001" customHeight="1" x14ac:dyDescent="0.2">
      <c r="A601" s="12" t="s">
        <v>6</v>
      </c>
      <c r="B601" s="36"/>
      <c r="C601" s="36"/>
      <c r="D601" s="36"/>
      <c r="E601" s="36"/>
      <c r="F601" s="36"/>
      <c r="G601" s="36"/>
      <c r="H601" s="36"/>
      <c r="I601" s="36"/>
      <c r="J601" s="36"/>
      <c r="K601" s="36"/>
      <c r="L601" s="36"/>
      <c r="M601" s="36"/>
      <c r="N601" s="36"/>
      <c r="O601" s="36"/>
      <c r="P601" s="14">
        <f t="shared" si="84"/>
        <v>0</v>
      </c>
      <c r="R601" s="42"/>
    </row>
    <row r="602" spans="1:20" ht="17.100000000000001" customHeight="1" x14ac:dyDescent="0.2">
      <c r="A602" s="12" t="s">
        <v>20</v>
      </c>
      <c r="B602" s="36"/>
      <c r="C602" s="36"/>
      <c r="D602" s="36"/>
      <c r="E602" s="36"/>
      <c r="F602" s="36"/>
      <c r="G602" s="36"/>
      <c r="H602" s="36"/>
      <c r="I602" s="36"/>
      <c r="J602" s="36"/>
      <c r="K602" s="36"/>
      <c r="L602" s="36"/>
      <c r="M602" s="36"/>
      <c r="N602" s="36"/>
      <c r="O602" s="36"/>
      <c r="P602" s="14">
        <f t="shared" si="84"/>
        <v>0</v>
      </c>
      <c r="R602" s="42"/>
    </row>
    <row r="603" spans="1:20" ht="17.100000000000001" customHeight="1" x14ac:dyDescent="0.2">
      <c r="A603" s="12" t="s">
        <v>40</v>
      </c>
      <c r="B603" s="36"/>
      <c r="C603" s="36"/>
      <c r="D603" s="36"/>
      <c r="E603" s="36"/>
      <c r="F603" s="36"/>
      <c r="G603" s="36"/>
      <c r="H603" s="36"/>
      <c r="I603" s="36"/>
      <c r="J603" s="36"/>
      <c r="K603" s="36"/>
      <c r="L603" s="36"/>
      <c r="M603" s="36"/>
      <c r="N603" s="36"/>
      <c r="O603" s="36"/>
      <c r="P603" s="14">
        <f t="shared" si="84"/>
        <v>0</v>
      </c>
      <c r="R603" s="42"/>
    </row>
    <row r="604" spans="1:20" ht="17.100000000000001" customHeight="1" x14ac:dyDescent="0.2">
      <c r="A604" s="12" t="s">
        <v>12</v>
      </c>
      <c r="B604" s="36"/>
      <c r="C604" s="36"/>
      <c r="D604" s="36"/>
      <c r="E604" s="36"/>
      <c r="F604" s="36"/>
      <c r="G604" s="36"/>
      <c r="H604" s="36"/>
      <c r="I604" s="36"/>
      <c r="J604" s="36"/>
      <c r="K604" s="36"/>
      <c r="L604" s="36"/>
      <c r="M604" s="36"/>
      <c r="N604" s="36"/>
      <c r="O604" s="36"/>
      <c r="P604" s="14">
        <f t="shared" si="84"/>
        <v>0</v>
      </c>
      <c r="Q604" s="18"/>
      <c r="R604" s="49">
        <f>$R$16</f>
        <v>0</v>
      </c>
      <c r="S604" s="18"/>
      <c r="T604" s="18"/>
    </row>
    <row r="605" spans="1:20" ht="17.100000000000001" customHeight="1" x14ac:dyDescent="0.2">
      <c r="A605" s="10" t="s">
        <v>1</v>
      </c>
      <c r="B605" s="14">
        <f>SUM(B593:B604)</f>
        <v>0</v>
      </c>
      <c r="C605" s="14">
        <f t="shared" ref="C605:O605" si="85">SUM(C593:C604)</f>
        <v>0</v>
      </c>
      <c r="D605" s="14">
        <f t="shared" si="85"/>
        <v>0</v>
      </c>
      <c r="E605" s="14">
        <f t="shared" si="85"/>
        <v>0</v>
      </c>
      <c r="F605" s="14">
        <f t="shared" si="85"/>
        <v>0</v>
      </c>
      <c r="G605" s="14">
        <f t="shared" si="85"/>
        <v>0</v>
      </c>
      <c r="H605" s="14">
        <f t="shared" si="85"/>
        <v>0</v>
      </c>
      <c r="I605" s="14">
        <f t="shared" si="85"/>
        <v>0</v>
      </c>
      <c r="J605" s="14">
        <f t="shared" si="85"/>
        <v>0</v>
      </c>
      <c r="K605" s="14">
        <f t="shared" si="85"/>
        <v>0</v>
      </c>
      <c r="L605" s="14">
        <f t="shared" si="85"/>
        <v>0</v>
      </c>
      <c r="M605" s="14">
        <f t="shared" si="85"/>
        <v>0</v>
      </c>
      <c r="N605" s="14">
        <f t="shared" si="85"/>
        <v>0</v>
      </c>
      <c r="O605" s="14">
        <f t="shared" si="85"/>
        <v>0</v>
      </c>
      <c r="P605" s="14">
        <f t="shared" si="84"/>
        <v>0</v>
      </c>
      <c r="R605" s="41" t="s">
        <v>3</v>
      </c>
    </row>
    <row r="606" spans="1:20" ht="17.100000000000001" customHeight="1" x14ac:dyDescent="0.2">
      <c r="A606" s="10"/>
      <c r="B606" s="19"/>
      <c r="C606" s="19"/>
      <c r="D606" s="19"/>
      <c r="E606" s="19"/>
      <c r="F606" s="19"/>
      <c r="G606" s="19"/>
      <c r="H606" s="19"/>
      <c r="I606" s="19"/>
      <c r="J606" s="19"/>
      <c r="K606" s="19"/>
      <c r="L606" s="19"/>
      <c r="M606" s="19"/>
      <c r="N606" s="19"/>
      <c r="O606" s="19"/>
      <c r="P606" s="19">
        <f>SUM(B605:O605)</f>
        <v>0</v>
      </c>
      <c r="Q606" t="s">
        <v>46</v>
      </c>
      <c r="R606" s="43" t="s">
        <v>13</v>
      </c>
    </row>
    <row r="607" spans="1:20" ht="17.100000000000001" customHeight="1" x14ac:dyDescent="0.25">
      <c r="B607" s="5" t="s">
        <v>65</v>
      </c>
      <c r="D607" s="7">
        <f>E591+1</f>
        <v>46188</v>
      </c>
      <c r="E607" s="7">
        <f>D607+13</f>
        <v>46201</v>
      </c>
      <c r="R607" s="44" t="s">
        <v>74</v>
      </c>
      <c r="S607" s="20" t="s">
        <v>19</v>
      </c>
      <c r="T607" s="20" t="s">
        <v>33</v>
      </c>
    </row>
    <row r="608" spans="1:20" ht="17.100000000000001" customHeight="1" x14ac:dyDescent="0.2">
      <c r="B608" s="21">
        <f>DAY(D607)</f>
        <v>15</v>
      </c>
      <c r="C608" s="21">
        <f>DAY(D607+1)</f>
        <v>16</v>
      </c>
      <c r="D608" s="21">
        <f>DAY(D607+2)</f>
        <v>17</v>
      </c>
      <c r="E608" s="21">
        <f>DAY(D607+3)</f>
        <v>18</v>
      </c>
      <c r="F608" s="21">
        <f>DAY(D607+4)</f>
        <v>19</v>
      </c>
      <c r="G608" s="21">
        <f>DAY(D607+5)</f>
        <v>20</v>
      </c>
      <c r="H608" s="21">
        <f>DAY(D607+6)</f>
        <v>21</v>
      </c>
      <c r="I608" s="21">
        <f>DAY(D607+7)</f>
        <v>22</v>
      </c>
      <c r="J608" s="21">
        <f>DAY(D607+8)</f>
        <v>23</v>
      </c>
      <c r="K608" s="21">
        <f>DAY(D607+9)</f>
        <v>24</v>
      </c>
      <c r="L608" s="21">
        <f>DAY(D607+10)</f>
        <v>25</v>
      </c>
      <c r="M608" s="21">
        <f>DAY(D607+11)</f>
        <v>26</v>
      </c>
      <c r="N608" s="21">
        <f>DAY(D607+12)</f>
        <v>27</v>
      </c>
      <c r="O608" s="21">
        <f>DAY(D607+13)</f>
        <v>28</v>
      </c>
      <c r="P608" s="21" t="s">
        <v>45</v>
      </c>
      <c r="R608" s="44" t="s">
        <v>2</v>
      </c>
      <c r="S608" s="20" t="s">
        <v>2</v>
      </c>
      <c r="T608" s="20" t="s">
        <v>87</v>
      </c>
    </row>
    <row r="609" spans="1:20" ht="17.100000000000001" customHeight="1" x14ac:dyDescent="0.2">
      <c r="A609" s="12" t="s">
        <v>18</v>
      </c>
      <c r="B609" s="36"/>
      <c r="C609" s="36"/>
      <c r="D609" s="36"/>
      <c r="E609" s="36"/>
      <c r="F609" s="36"/>
      <c r="G609" s="36"/>
      <c r="H609" s="36"/>
      <c r="I609" s="36"/>
      <c r="J609" s="36"/>
      <c r="K609" s="36"/>
      <c r="L609" s="36"/>
      <c r="M609" s="36"/>
      <c r="N609" s="36"/>
      <c r="O609" s="36"/>
      <c r="P609" s="14">
        <f>SUM(B609:O609)</f>
        <v>0</v>
      </c>
      <c r="R609" s="22">
        <f>+P593+P609</f>
        <v>0</v>
      </c>
      <c r="S609" s="22">
        <f t="shared" ref="S609:S621" si="86">+R609+S560</f>
        <v>0</v>
      </c>
      <c r="T609" s="13"/>
    </row>
    <row r="610" spans="1:20" ht="17.100000000000001" customHeight="1" x14ac:dyDescent="0.2">
      <c r="A610" s="12" t="str">
        <f t="shared" ref="A610:A620" si="87">+A594</f>
        <v>Vacation</v>
      </c>
      <c r="B610" s="36"/>
      <c r="C610" s="37" t="s">
        <v>13</v>
      </c>
      <c r="D610" s="36"/>
      <c r="E610" s="36"/>
      <c r="F610" s="36"/>
      <c r="G610" s="36"/>
      <c r="H610" s="36"/>
      <c r="I610" s="36"/>
      <c r="J610" s="36"/>
      <c r="K610" s="36"/>
      <c r="L610" s="36"/>
      <c r="M610" s="36"/>
      <c r="N610" s="36"/>
      <c r="O610" s="37" t="s">
        <v>13</v>
      </c>
      <c r="P610" s="14">
        <f t="shared" ref="P610:P620" si="88">SUM(B610:O610)</f>
        <v>0</v>
      </c>
      <c r="R610" s="22">
        <f t="shared" ref="R610:R621" si="89">+P594+P610</f>
        <v>0</v>
      </c>
      <c r="S610" s="22">
        <f t="shared" si="86"/>
        <v>0</v>
      </c>
      <c r="T610" s="15" t="s">
        <v>28</v>
      </c>
    </row>
    <row r="611" spans="1:20" ht="17.100000000000001" customHeight="1" x14ac:dyDescent="0.2">
      <c r="A611" s="12" t="str">
        <f t="shared" si="87"/>
        <v>Sick earned after 1997</v>
      </c>
      <c r="B611" s="36"/>
      <c r="C611" s="36"/>
      <c r="D611" s="36"/>
      <c r="E611" s="36"/>
      <c r="F611" s="36"/>
      <c r="G611" s="36"/>
      <c r="H611" s="36"/>
      <c r="I611" s="36"/>
      <c r="J611" s="36"/>
      <c r="K611" s="36"/>
      <c r="L611" s="36"/>
      <c r="M611" s="36"/>
      <c r="N611" s="36"/>
      <c r="O611" s="36"/>
      <c r="P611" s="14">
        <f t="shared" si="88"/>
        <v>0</v>
      </c>
      <c r="R611" s="22">
        <f t="shared" si="89"/>
        <v>0</v>
      </c>
      <c r="S611" s="22">
        <f t="shared" si="86"/>
        <v>0</v>
      </c>
      <c r="T611" s="15" t="s">
        <v>29</v>
      </c>
    </row>
    <row r="612" spans="1:20" ht="17.100000000000001" customHeight="1" x14ac:dyDescent="0.2">
      <c r="A612" s="12" t="str">
        <f t="shared" si="87"/>
        <v>Sick earned 1984 - 1997</v>
      </c>
      <c r="B612" s="36"/>
      <c r="C612" s="36"/>
      <c r="D612" s="36"/>
      <c r="E612" s="36"/>
      <c r="F612" s="36"/>
      <c r="G612" s="36"/>
      <c r="H612" s="36"/>
      <c r="I612" s="36"/>
      <c r="J612" s="36"/>
      <c r="K612" s="36"/>
      <c r="L612" s="36"/>
      <c r="M612" s="36"/>
      <c r="N612" s="36"/>
      <c r="O612" s="36"/>
      <c r="P612" s="14">
        <f t="shared" si="88"/>
        <v>0</v>
      </c>
      <c r="R612" s="22">
        <f t="shared" si="89"/>
        <v>0</v>
      </c>
      <c r="S612" s="22">
        <f t="shared" si="86"/>
        <v>0</v>
      </c>
      <c r="T612" s="15" t="s">
        <v>30</v>
      </c>
    </row>
    <row r="613" spans="1:20" ht="17.100000000000001" customHeight="1" x14ac:dyDescent="0.2">
      <c r="A613" s="12" t="str">
        <f t="shared" si="87"/>
        <v>Sick earned before 1984</v>
      </c>
      <c r="B613" s="36"/>
      <c r="C613" s="36"/>
      <c r="D613" s="36"/>
      <c r="E613" s="36"/>
      <c r="F613" s="36"/>
      <c r="G613" s="36"/>
      <c r="H613" s="36"/>
      <c r="I613" s="36"/>
      <c r="J613" s="36"/>
      <c r="K613" s="36"/>
      <c r="L613" s="36"/>
      <c r="M613" s="36"/>
      <c r="N613" s="36"/>
      <c r="O613" s="36"/>
      <c r="P613" s="14">
        <f t="shared" si="88"/>
        <v>0</v>
      </c>
      <c r="R613" s="22">
        <f t="shared" si="89"/>
        <v>0</v>
      </c>
      <c r="S613" s="22">
        <f t="shared" si="86"/>
        <v>0</v>
      </c>
      <c r="T613" s="15" t="s">
        <v>31</v>
      </c>
    </row>
    <row r="614" spans="1:20" ht="17.100000000000001" customHeight="1" x14ac:dyDescent="0.2">
      <c r="A614" s="12" t="str">
        <f t="shared" si="87"/>
        <v>Extended sick</v>
      </c>
      <c r="B614" s="36"/>
      <c r="C614" s="36"/>
      <c r="D614" s="36"/>
      <c r="E614" s="36"/>
      <c r="F614" s="36"/>
      <c r="G614" s="36"/>
      <c r="H614" s="36"/>
      <c r="I614" s="36"/>
      <c r="J614" s="36"/>
      <c r="K614" s="36"/>
      <c r="L614" s="36"/>
      <c r="M614" s="36"/>
      <c r="N614" s="36"/>
      <c r="O614" s="36"/>
      <c r="P614" s="14">
        <f t="shared" si="88"/>
        <v>0</v>
      </c>
      <c r="R614" s="22">
        <f t="shared" si="89"/>
        <v>0</v>
      </c>
      <c r="S614" s="22">
        <f t="shared" si="86"/>
        <v>0</v>
      </c>
      <c r="T614" s="15" t="s">
        <v>42</v>
      </c>
    </row>
    <row r="615" spans="1:20" ht="17.100000000000001" customHeight="1" x14ac:dyDescent="0.2">
      <c r="A615" s="12" t="str">
        <f t="shared" si="87"/>
        <v>Comp time used</v>
      </c>
      <c r="B615" s="36"/>
      <c r="C615" s="36"/>
      <c r="D615" s="36"/>
      <c r="E615" s="36"/>
      <c r="F615" s="36"/>
      <c r="G615" s="36"/>
      <c r="H615" s="36"/>
      <c r="I615" s="36"/>
      <c r="J615" s="36"/>
      <c r="K615" s="36"/>
      <c r="L615" s="36"/>
      <c r="M615" s="36"/>
      <c r="N615" s="36"/>
      <c r="O615" s="36"/>
      <c r="P615" s="14">
        <f t="shared" si="88"/>
        <v>0</v>
      </c>
      <c r="R615" s="22">
        <f t="shared" si="89"/>
        <v>0</v>
      </c>
      <c r="S615" s="22">
        <f t="shared" si="86"/>
        <v>0</v>
      </c>
      <c r="T615" s="15" t="s">
        <v>32</v>
      </c>
    </row>
    <row r="616" spans="1:20" ht="17.100000000000001" customHeight="1" x14ac:dyDescent="0.2">
      <c r="A616" s="12" t="str">
        <f t="shared" si="87"/>
        <v>Holiday/AdminClosure</v>
      </c>
      <c r="B616" s="36"/>
      <c r="C616" s="36"/>
      <c r="D616" s="36"/>
      <c r="E616" s="36"/>
      <c r="F616" s="36"/>
      <c r="G616" s="36"/>
      <c r="H616" s="36"/>
      <c r="I616" s="36"/>
      <c r="J616" s="36"/>
      <c r="K616" s="36"/>
      <c r="L616" s="36"/>
      <c r="M616" s="36"/>
      <c r="N616" s="36"/>
      <c r="O616" s="36"/>
      <c r="P616" s="14">
        <f t="shared" si="88"/>
        <v>0</v>
      </c>
      <c r="R616" s="22">
        <f t="shared" si="89"/>
        <v>0</v>
      </c>
      <c r="S616" s="22">
        <f t="shared" si="86"/>
        <v>0</v>
      </c>
      <c r="T616" s="13"/>
    </row>
    <row r="617" spans="1:20" ht="17.100000000000001" customHeight="1" x14ac:dyDescent="0.2">
      <c r="A617" s="12" t="str">
        <f t="shared" si="87"/>
        <v>Inclement Weather</v>
      </c>
      <c r="B617" s="36"/>
      <c r="C617" s="36"/>
      <c r="D617" s="36"/>
      <c r="E617" s="36"/>
      <c r="F617" s="36"/>
      <c r="G617" s="36"/>
      <c r="H617" s="36"/>
      <c r="I617" s="36"/>
      <c r="J617" s="36"/>
      <c r="K617" s="36"/>
      <c r="L617" s="36"/>
      <c r="M617" s="36"/>
      <c r="N617" s="36"/>
      <c r="O617" s="36"/>
      <c r="P617" s="14">
        <f t="shared" si="88"/>
        <v>0</v>
      </c>
      <c r="R617" s="22">
        <f t="shared" si="89"/>
        <v>0</v>
      </c>
      <c r="S617" s="22">
        <f t="shared" si="86"/>
        <v>0</v>
      </c>
      <c r="T617" s="13"/>
    </row>
    <row r="618" spans="1:20" ht="17.100000000000001" customHeight="1" x14ac:dyDescent="0.2">
      <c r="A618" s="12" t="str">
        <f t="shared" si="87"/>
        <v>Overtime worked</v>
      </c>
      <c r="B618" s="36"/>
      <c r="C618" s="36"/>
      <c r="D618" s="36"/>
      <c r="E618" s="36"/>
      <c r="F618" s="36"/>
      <c r="G618" s="36"/>
      <c r="H618" s="36"/>
      <c r="I618" s="36"/>
      <c r="J618" s="36"/>
      <c r="K618" s="36"/>
      <c r="L618" s="36"/>
      <c r="M618" s="36"/>
      <c r="N618" s="36"/>
      <c r="O618" s="36"/>
      <c r="P618" s="14">
        <f t="shared" si="88"/>
        <v>0</v>
      </c>
      <c r="R618" s="22">
        <f t="shared" si="89"/>
        <v>0</v>
      </c>
      <c r="S618" s="22">
        <f t="shared" si="86"/>
        <v>0</v>
      </c>
      <c r="T618" s="13"/>
    </row>
    <row r="619" spans="1:20" ht="17.100000000000001" customHeight="1" x14ac:dyDescent="0.2">
      <c r="A619" s="12" t="str">
        <f t="shared" si="87"/>
        <v>*Other absence with pay</v>
      </c>
      <c r="B619" s="36"/>
      <c r="C619" s="36"/>
      <c r="D619" s="36"/>
      <c r="E619" s="36"/>
      <c r="F619" s="36"/>
      <c r="G619" s="36"/>
      <c r="H619" s="36"/>
      <c r="I619" s="36"/>
      <c r="J619" s="36"/>
      <c r="K619" s="36"/>
      <c r="L619" s="36"/>
      <c r="M619" s="36"/>
      <c r="N619" s="36"/>
      <c r="O619" s="36"/>
      <c r="P619" s="14">
        <f t="shared" si="88"/>
        <v>0</v>
      </c>
      <c r="R619" s="22">
        <f t="shared" si="89"/>
        <v>0</v>
      </c>
      <c r="S619" s="22">
        <f t="shared" si="86"/>
        <v>0</v>
      </c>
      <c r="T619" s="15" t="s">
        <v>13</v>
      </c>
    </row>
    <row r="620" spans="1:20" ht="17.100000000000001" customHeight="1" x14ac:dyDescent="0.2">
      <c r="A620" s="12" t="str">
        <f t="shared" si="87"/>
        <v>Absence without pay</v>
      </c>
      <c r="B620" s="36"/>
      <c r="C620" s="36"/>
      <c r="D620" s="36"/>
      <c r="E620" s="36"/>
      <c r="F620" s="36"/>
      <c r="G620" s="36"/>
      <c r="H620" s="36"/>
      <c r="I620" s="36"/>
      <c r="J620" s="36"/>
      <c r="K620" s="36"/>
      <c r="L620" s="36"/>
      <c r="M620" s="36"/>
      <c r="N620" s="36"/>
      <c r="O620" s="36"/>
      <c r="P620" s="14">
        <f t="shared" si="88"/>
        <v>0</v>
      </c>
      <c r="R620" s="22">
        <f t="shared" si="89"/>
        <v>0</v>
      </c>
      <c r="S620" s="22">
        <f t="shared" si="86"/>
        <v>0</v>
      </c>
      <c r="T620" s="13"/>
    </row>
    <row r="621" spans="1:20" ht="17.100000000000001" customHeight="1" x14ac:dyDescent="0.2">
      <c r="A621" s="10" t="s">
        <v>1</v>
      </c>
      <c r="B621" s="14">
        <f t="shared" ref="B621:O621" si="90">SUM(B609:B620)</f>
        <v>0</v>
      </c>
      <c r="C621" s="14">
        <f t="shared" si="90"/>
        <v>0</v>
      </c>
      <c r="D621" s="14">
        <f t="shared" si="90"/>
        <v>0</v>
      </c>
      <c r="E621" s="14">
        <f t="shared" si="90"/>
        <v>0</v>
      </c>
      <c r="F621" s="14">
        <f t="shared" si="90"/>
        <v>0</v>
      </c>
      <c r="G621" s="14">
        <f t="shared" si="90"/>
        <v>0</v>
      </c>
      <c r="H621" s="14">
        <f t="shared" si="90"/>
        <v>0</v>
      </c>
      <c r="I621" s="14">
        <f t="shared" si="90"/>
        <v>0</v>
      </c>
      <c r="J621" s="14">
        <f t="shared" si="90"/>
        <v>0</v>
      </c>
      <c r="K621" s="14">
        <f t="shared" si="90"/>
        <v>0</v>
      </c>
      <c r="L621" s="14">
        <f t="shared" si="90"/>
        <v>0</v>
      </c>
      <c r="M621" s="14">
        <f t="shared" si="90"/>
        <v>0</v>
      </c>
      <c r="N621" s="14">
        <f t="shared" si="90"/>
        <v>0</v>
      </c>
      <c r="O621" s="14">
        <f t="shared" si="90"/>
        <v>0</v>
      </c>
      <c r="P621" s="14">
        <f>SUM(P609:P620)</f>
        <v>0</v>
      </c>
      <c r="R621" s="22">
        <f t="shared" si="89"/>
        <v>0</v>
      </c>
      <c r="S621" s="22">
        <f t="shared" si="86"/>
        <v>0</v>
      </c>
      <c r="T621" s="13"/>
    </row>
    <row r="622" spans="1:20" ht="17.100000000000001" customHeight="1" x14ac:dyDescent="0.2">
      <c r="L622" s="1" t="s">
        <v>21</v>
      </c>
      <c r="P622" s="19">
        <f>SUM(B621:O621)</f>
        <v>0</v>
      </c>
      <c r="Q622" t="s">
        <v>46</v>
      </c>
    </row>
    <row r="623" spans="1:20" ht="17.100000000000001" customHeight="1" x14ac:dyDescent="0.2">
      <c r="A623" s="23" t="s">
        <v>8</v>
      </c>
      <c r="B623" s="24"/>
      <c r="C623" s="25"/>
      <c r="D623" s="56"/>
      <c r="E623" s="56"/>
      <c r="F623" s="56"/>
      <c r="G623" s="56"/>
      <c r="H623" s="56"/>
      <c r="I623" s="56"/>
      <c r="J623" s="56"/>
      <c r="K623" s="57"/>
    </row>
    <row r="624" spans="1:20" ht="17.100000000000001" customHeight="1" x14ac:dyDescent="0.2">
      <c r="A624" s="58"/>
      <c r="B624" s="59"/>
      <c r="C624" s="59"/>
      <c r="D624" s="59"/>
      <c r="E624" s="59"/>
      <c r="F624" s="59"/>
      <c r="G624" s="59"/>
      <c r="H624" s="59"/>
      <c r="I624" s="59"/>
      <c r="J624" s="59"/>
      <c r="K624" s="60"/>
    </row>
    <row r="625" spans="1:20" ht="17.100000000000001" customHeight="1" x14ac:dyDescent="0.2">
      <c r="A625" s="58"/>
      <c r="B625" s="59"/>
      <c r="C625" s="59"/>
      <c r="D625" s="59"/>
      <c r="E625" s="59"/>
      <c r="F625" s="59"/>
      <c r="G625" s="59"/>
      <c r="H625" s="59"/>
      <c r="I625" s="59"/>
      <c r="J625" s="59"/>
      <c r="K625" s="60"/>
      <c r="L625" s="18"/>
      <c r="M625" s="18"/>
      <c r="N625" s="18"/>
      <c r="O625" s="18"/>
      <c r="P625" s="18"/>
      <c r="Q625" s="18"/>
      <c r="R625" s="45"/>
    </row>
    <row r="626" spans="1:20" ht="17.100000000000001" customHeight="1" x14ac:dyDescent="0.2">
      <c r="A626" s="26" t="s">
        <v>7</v>
      </c>
      <c r="B626" s="61"/>
      <c r="C626" s="61"/>
      <c r="D626" s="61"/>
      <c r="E626" s="61"/>
      <c r="F626" s="61"/>
      <c r="G626" s="61"/>
      <c r="H626" s="61"/>
      <c r="I626" s="61"/>
      <c r="J626" s="61"/>
      <c r="K626" s="62"/>
      <c r="N626" s="17" t="s">
        <v>9</v>
      </c>
      <c r="Q626" s="17" t="s">
        <v>16</v>
      </c>
    </row>
    <row r="627" spans="1:20" ht="17.100000000000001" customHeight="1" x14ac:dyDescent="0.2">
      <c r="A627" s="65"/>
      <c r="B627" s="61"/>
      <c r="C627" s="61"/>
      <c r="D627" s="61"/>
      <c r="E627" s="61"/>
      <c r="F627" s="61"/>
      <c r="G627" s="61"/>
      <c r="H627" s="61"/>
      <c r="I627" s="61"/>
      <c r="J627" s="61"/>
      <c r="K627" s="62"/>
    </row>
    <row r="628" spans="1:20" ht="17.100000000000001" customHeight="1" x14ac:dyDescent="0.2">
      <c r="A628" s="66"/>
      <c r="B628" s="63"/>
      <c r="C628" s="63"/>
      <c r="D628" s="63"/>
      <c r="E628" s="63"/>
      <c r="F628" s="63"/>
      <c r="G628" s="63"/>
      <c r="H628" s="63"/>
      <c r="I628" s="63"/>
      <c r="J628" s="63"/>
      <c r="K628" s="64"/>
      <c r="L628" s="18"/>
      <c r="M628" s="18"/>
      <c r="N628" s="27"/>
      <c r="O628" s="18"/>
      <c r="P628" s="18"/>
      <c r="Q628" s="18"/>
      <c r="R628" s="45"/>
    </row>
    <row r="629" spans="1:20" ht="20.100000000000001" customHeight="1" x14ac:dyDescent="0.2">
      <c r="A629" s="1" t="s">
        <v>76</v>
      </c>
      <c r="B629" s="28"/>
      <c r="C629" s="28"/>
      <c r="D629" s="28"/>
      <c r="E629" s="28"/>
      <c r="F629" s="28"/>
      <c r="G629" s="28"/>
      <c r="H629" s="28"/>
      <c r="I629" s="28"/>
      <c r="J629" s="28"/>
      <c r="K629" s="28"/>
      <c r="L629" s="28"/>
      <c r="M629" s="28"/>
      <c r="N629" s="17" t="s">
        <v>10</v>
      </c>
      <c r="O629" s="1"/>
      <c r="P629" s="1"/>
      <c r="Q629" s="1"/>
      <c r="R629" s="46" t="s">
        <v>16</v>
      </c>
      <c r="S629" s="28"/>
    </row>
    <row r="630" spans="1:20" ht="20.100000000000001" customHeight="1" x14ac:dyDescent="0.25">
      <c r="A630" s="29" t="s">
        <v>25</v>
      </c>
      <c r="B630" s="30"/>
      <c r="C630" s="28"/>
      <c r="D630" s="28"/>
      <c r="E630" s="28"/>
      <c r="F630" s="28"/>
      <c r="G630" s="28"/>
      <c r="H630" s="28"/>
      <c r="I630" s="28"/>
      <c r="J630" s="28"/>
      <c r="K630" s="28"/>
      <c r="L630" s="28"/>
      <c r="M630" s="28"/>
      <c r="N630" s="28"/>
      <c r="O630" s="28"/>
      <c r="P630" s="28"/>
      <c r="Q630" s="28"/>
      <c r="R630" s="47"/>
      <c r="S630" s="28"/>
    </row>
    <row r="631" spans="1:20" ht="20.100000000000001" customHeight="1" x14ac:dyDescent="0.25">
      <c r="A631" s="31" t="s">
        <v>23</v>
      </c>
      <c r="B631" s="28"/>
      <c r="C631" s="28"/>
      <c r="D631" s="28"/>
      <c r="E631" s="28"/>
      <c r="F631" s="28"/>
      <c r="G631" s="28"/>
      <c r="H631" s="28"/>
      <c r="I631" s="28"/>
      <c r="J631" s="28"/>
      <c r="K631" s="28"/>
      <c r="L631" s="28"/>
      <c r="M631" s="28"/>
      <c r="N631" s="28"/>
      <c r="O631" s="28"/>
      <c r="P631" s="28"/>
      <c r="Q631" s="28"/>
      <c r="R631" s="47"/>
      <c r="S631" s="28"/>
      <c r="T631" s="28"/>
    </row>
    <row r="632" spans="1:20" ht="20.100000000000001" customHeight="1" x14ac:dyDescent="0.25">
      <c r="A632" s="31" t="s">
        <v>24</v>
      </c>
      <c r="B632" s="28"/>
      <c r="C632" s="28"/>
      <c r="D632" s="28"/>
      <c r="E632" s="28"/>
      <c r="F632" s="28"/>
      <c r="G632" s="28"/>
      <c r="H632" s="28"/>
      <c r="I632" s="28"/>
      <c r="J632" s="28"/>
      <c r="K632" s="28"/>
      <c r="L632" s="28"/>
      <c r="M632" s="28"/>
      <c r="N632" s="28"/>
      <c r="O632" s="28"/>
      <c r="P632" s="28"/>
      <c r="Q632" s="28"/>
      <c r="R632" s="47"/>
      <c r="S632" s="28"/>
      <c r="T632" s="28"/>
    </row>
    <row r="633" spans="1:20" ht="20.100000000000001" customHeight="1" x14ac:dyDescent="0.25">
      <c r="A633" s="31" t="s">
        <v>27</v>
      </c>
      <c r="B633" s="28"/>
      <c r="C633" s="28"/>
      <c r="D633" s="28"/>
      <c r="E633" s="28"/>
      <c r="F633" s="28"/>
      <c r="G633" s="28"/>
      <c r="H633" s="28"/>
      <c r="I633" s="28"/>
      <c r="J633" s="28"/>
      <c r="K633" s="28"/>
      <c r="L633" s="28"/>
      <c r="M633" s="28"/>
      <c r="N633" s="28"/>
      <c r="O633" s="28"/>
      <c r="P633" s="28"/>
      <c r="Q633" s="28"/>
      <c r="R633" s="47"/>
      <c r="S633" s="28"/>
      <c r="T633" s="28"/>
    </row>
    <row r="634" spans="1:20" ht="20.100000000000001" customHeight="1" x14ac:dyDescent="0.25">
      <c r="A634" s="31" t="s">
        <v>26</v>
      </c>
      <c r="B634" s="28"/>
      <c r="C634" s="28"/>
      <c r="D634" s="28"/>
      <c r="E634" s="28"/>
      <c r="F634" s="28"/>
      <c r="G634" s="28"/>
      <c r="H634" s="28"/>
      <c r="I634" s="28"/>
      <c r="J634" s="28"/>
      <c r="K634" s="28"/>
      <c r="L634" s="28"/>
      <c r="M634" s="28"/>
      <c r="N634" s="28"/>
      <c r="O634" s="28"/>
      <c r="P634" s="28"/>
      <c r="Q634" s="28"/>
      <c r="R634" s="47"/>
      <c r="S634" s="28"/>
      <c r="T634" s="28"/>
    </row>
    <row r="635" spans="1:20" ht="20.100000000000001" customHeight="1" x14ac:dyDescent="0.25">
      <c r="A635" s="31" t="s">
        <v>75</v>
      </c>
      <c r="B635" s="28"/>
      <c r="C635" s="28"/>
      <c r="D635" s="28"/>
      <c r="E635" s="28"/>
      <c r="F635" s="28"/>
      <c r="G635" s="28"/>
      <c r="H635" s="28"/>
      <c r="I635" s="31"/>
      <c r="J635" s="28"/>
      <c r="K635" s="28"/>
      <c r="L635" s="28"/>
      <c r="M635" s="28"/>
      <c r="N635" s="28"/>
      <c r="O635" s="28"/>
      <c r="P635" s="28"/>
      <c r="Q635" s="28"/>
      <c r="R635" s="47"/>
      <c r="S635" s="28"/>
      <c r="T635" s="28"/>
    </row>
  </sheetData>
  <protectedRanges>
    <protectedRange sqref="B610:O620 Q595 Q599 Q604 L625:R625 S595:T595 S599:T599 S604:T604" name="Range13_1_1_2_1"/>
    <protectedRange sqref="B514:O522 Q497 Q501 Q506 L527:R527 S497:T497 S501:T501 S506:T506" name="Range11_1_1_2_1"/>
    <protectedRange sqref="B414:O424 Q399 Q403 Q408 L429:R429 S399:T399 S403:T403 S408:T408" name="Range9_1_1_2_1"/>
    <protectedRange sqref="B317:O326 Q310 Q305 Q301 L331:R331 S310:T310 S305:T305 S301:T301" name="Range7_1_1_2_1"/>
    <protectedRange sqref="B218:O228 Q212 Q207 Q203 L233:R233 S212:T212 S207:T207 S203:T203" name="Range5_1_1_2_1"/>
    <protectedRange sqref="B119:O130 L135:R135" name="Range3_1_1_2_1"/>
    <protectedRange sqref="B21:O32 L37:S37 B36:K40 D35:K36 A36:A37 A39:A40 B85:K89 D84:K85 A85:A86 A88:A89 B134:K138 D133:K134 A134:A135 A137:A138 B183:K187 D182:K183 A183:A184 A186:A187 B232:K236 D231:K232 A232:A233 A235:A236 B281:K285 D280:K281 A281:A282 A284:A285 B330:K334 D329:K330 A330:A331 A333:A334 B379:K383 D378:K379 A379:A380 A382:A383 B428:K432 D427:K428 A428:A429 A431:A432 B477:K481 D476:K477 A477:A478 A480:A481 B526:K530 D525:K526 A526:A527 A529:A530 B575:K579 D574:K575 A575:A576 A578:A579 B624:K628 D623:K624 A624:A625 A627:A628" name="Range1_1_1_2_1"/>
    <protectedRange sqref="B70:O81 L86:R86" name="Range2_1_1_2_1"/>
    <protectedRange sqref="B169:O179 S163:T163 S158:T158 S154:T154 L184:R184" name="Range4_1_1_2_1"/>
    <protectedRange sqref="B269:O277 Q252 Q256 Q261 L282:R282 S252:T252 S256:T256 S261:T261" name="Range6_1_1_2_1"/>
    <protectedRange sqref="B367:O375 Q350 Q354 Q359 L380:R380 S350:T350 S354:T354 S359:T359" name="Range8_1_1_2_1"/>
    <protectedRange sqref="B465:O473 Q457 Q452 Q448 L478:R478 S457:T457 S452:T452 S448:T448" name="Range10_1_1_2_1"/>
    <protectedRange sqref="B562:O571 Q555 Q550 Q546 L576:R576 S555:T555 S550:T550 S546:T546" name="Range12_1_1_2_1"/>
    <protectedRange sqref="B5:O16 Q16:T16 Q11:T11 Q7:T7" name="Range1_2_1_1"/>
    <protectedRange sqref="B54:O65 Q56:T56 Q60:T60 Q65:T65 R105 R109 R114 R154 R158 R163 R203 R207 R212 R252 R256 R261 R301 R305 R310 R350 R354 R359 R399 R403 R408 R448 R452 R457 R497 R501 R506 R546 R550 R555 R595 R599 R604" name="Range1_3_1_1"/>
    <protectedRange sqref="B103:O114 Q114 Q109 Q105 S114:T114 S109:T109 S105:T105" name="Range1_4_1_1"/>
    <protectedRange sqref="B152:O163 B168:O168 Q154 Q158 Q163" name="Range1_5_1_1"/>
    <protectedRange sqref="B201:O212 B217:O217" name="Range1_6_1_1"/>
    <protectedRange sqref="B250:O261 B266:O268" name="Range1_7_1_1"/>
    <protectedRange sqref="B315:O316 B299:O310" name="Range1_8_1_1"/>
    <protectedRange sqref="B348:O359 B364:O366" name="Range1_9_1_1"/>
    <protectedRange sqref="B397:O408 B413:O413" name="Range1_10_1_1"/>
    <protectedRange sqref="B446:O457 B462:O464" name="Range1_11_1_1"/>
    <protectedRange sqref="B495:O506 B511:O513" name="Range1_12_1_1"/>
    <protectedRange sqref="B544:O555 B560:O561" name="Range1_13_1_1"/>
    <protectedRange sqref="B593:O604 B609:O609" name="Range1_14_1_1"/>
  </protectedRanges>
  <mergeCells count="52">
    <mergeCell ref="D623:K623"/>
    <mergeCell ref="A624:K625"/>
    <mergeCell ref="B626:K628"/>
    <mergeCell ref="A627:A628"/>
    <mergeCell ref="B528:K530"/>
    <mergeCell ref="A529:A530"/>
    <mergeCell ref="D574:K574"/>
    <mergeCell ref="A575:K576"/>
    <mergeCell ref="B577:K579"/>
    <mergeCell ref="A578:A579"/>
    <mergeCell ref="A526:K527"/>
    <mergeCell ref="B381:K383"/>
    <mergeCell ref="A382:A383"/>
    <mergeCell ref="D427:K427"/>
    <mergeCell ref="A428:K429"/>
    <mergeCell ref="B430:K432"/>
    <mergeCell ref="A431:A432"/>
    <mergeCell ref="D476:K476"/>
    <mergeCell ref="A477:K478"/>
    <mergeCell ref="B479:K481"/>
    <mergeCell ref="A480:A481"/>
    <mergeCell ref="D525:K525"/>
    <mergeCell ref="A379:K380"/>
    <mergeCell ref="B234:K236"/>
    <mergeCell ref="A235:A236"/>
    <mergeCell ref="D280:K280"/>
    <mergeCell ref="A281:K282"/>
    <mergeCell ref="B283:K285"/>
    <mergeCell ref="A284:A285"/>
    <mergeCell ref="D329:K329"/>
    <mergeCell ref="A330:K331"/>
    <mergeCell ref="B332:K334"/>
    <mergeCell ref="A333:A334"/>
    <mergeCell ref="D378:K378"/>
    <mergeCell ref="A232:K233"/>
    <mergeCell ref="B87:K89"/>
    <mergeCell ref="A88:A89"/>
    <mergeCell ref="D133:K133"/>
    <mergeCell ref="A134:K135"/>
    <mergeCell ref="B136:K138"/>
    <mergeCell ref="A137:A138"/>
    <mergeCell ref="D182:K182"/>
    <mergeCell ref="A183:K184"/>
    <mergeCell ref="B185:K187"/>
    <mergeCell ref="A186:A187"/>
    <mergeCell ref="D231:K231"/>
    <mergeCell ref="A85:K86"/>
    <mergeCell ref="D35:K35"/>
    <mergeCell ref="A36:K37"/>
    <mergeCell ref="B38:K40"/>
    <mergeCell ref="A39:A40"/>
    <mergeCell ref="D84:K84"/>
  </mergeCells>
  <printOptions horizontalCentered="1" verticalCentered="1"/>
  <pageMargins left="0.7" right="0.7" top="0.75" bottom="0.75" header="0.3" footer="0.3"/>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C0F1B-D822-436D-BFEB-B7343825F0B1}">
  <dimension ref="A1:V635"/>
  <sheetViews>
    <sheetView windowProtection="1" zoomScale="85" zoomScaleNormal="85" workbookViewId="0">
      <selection activeCell="B5" sqref="B5"/>
    </sheetView>
  </sheetViews>
  <sheetFormatPr defaultRowHeight="24.75" customHeight="1" x14ac:dyDescent="0.2"/>
  <cols>
    <col min="1" max="1" width="26.28515625" customWidth="1"/>
    <col min="2" max="3" width="8.7109375" customWidth="1"/>
    <col min="4" max="4" width="11" customWidth="1"/>
    <col min="5" max="5" width="10.85546875" customWidth="1"/>
    <col min="6" max="16" width="8.7109375" customWidth="1"/>
    <col min="17" max="17" width="7" customWidth="1"/>
    <col min="18" max="18" width="11.42578125" style="19" customWidth="1"/>
    <col min="19" max="19" width="12.85546875" customWidth="1"/>
    <col min="20" max="20" width="12.140625" customWidth="1"/>
    <col min="21" max="22" width="9.140625" style="11" customWidth="1"/>
  </cols>
  <sheetData>
    <row r="1" spans="1:22" s="3" customFormat="1" ht="24.75" customHeight="1" x14ac:dyDescent="0.35">
      <c r="A1" s="3" t="s">
        <v>5</v>
      </c>
      <c r="G1" s="3" t="s">
        <v>73</v>
      </c>
      <c r="R1" s="38"/>
      <c r="S1" s="5"/>
      <c r="U1" s="6"/>
      <c r="V1" s="6"/>
    </row>
    <row r="2" spans="1:22" s="3" customFormat="1" ht="15" customHeight="1" x14ac:dyDescent="0.35">
      <c r="R2" s="38"/>
      <c r="S2" s="5"/>
      <c r="U2" s="6"/>
      <c r="V2" s="6"/>
    </row>
    <row r="3" spans="1:22" s="5" customFormat="1" ht="16.5" customHeight="1" x14ac:dyDescent="0.25">
      <c r="B3" s="5" t="s">
        <v>34</v>
      </c>
      <c r="D3" s="7">
        <f>'bw emp 1'!D3</f>
        <v>45838</v>
      </c>
      <c r="E3" s="7">
        <f>D3+13</f>
        <v>45851</v>
      </c>
      <c r="Q3" s="5" t="s">
        <v>35</v>
      </c>
      <c r="R3" s="38"/>
      <c r="S3" s="5" t="str">
        <f>+B3</f>
        <v>BW 15</v>
      </c>
      <c r="T3" s="54" t="str">
        <f>+B19</f>
        <v>BW 16</v>
      </c>
      <c r="U3" s="8"/>
      <c r="V3" s="8"/>
    </row>
    <row r="4" spans="1:22" ht="15.95" customHeight="1" x14ac:dyDescent="0.2">
      <c r="B4" s="9">
        <f>DAY(D3)</f>
        <v>30</v>
      </c>
      <c r="C4" s="9">
        <f>DAY(D3+1)</f>
        <v>1</v>
      </c>
      <c r="D4" s="9">
        <f>DAY(D3+2)</f>
        <v>2</v>
      </c>
      <c r="E4" s="9">
        <f>DAY(D3+3)</f>
        <v>3</v>
      </c>
      <c r="F4" s="9">
        <f>DAY(D3+4)</f>
        <v>4</v>
      </c>
      <c r="G4" s="9">
        <f>DAY(D3+5)</f>
        <v>5</v>
      </c>
      <c r="H4" s="9">
        <f>DAY(D3+6)</f>
        <v>6</v>
      </c>
      <c r="I4" s="9">
        <f>DAY(D3+7)</f>
        <v>7</v>
      </c>
      <c r="J4" s="9">
        <f>DAY(D3+8)</f>
        <v>8</v>
      </c>
      <c r="K4" s="9">
        <f>DAY(D3+9)</f>
        <v>9</v>
      </c>
      <c r="L4" s="9">
        <f>DAY(D3+10)</f>
        <v>10</v>
      </c>
      <c r="M4" s="9">
        <f>DAY(D3+11)</f>
        <v>11</v>
      </c>
      <c r="N4" s="9">
        <f>DAY(D3+12)</f>
        <v>12</v>
      </c>
      <c r="O4" s="9">
        <f>DAY(D3+13)</f>
        <v>13</v>
      </c>
      <c r="P4" s="9" t="s">
        <v>45</v>
      </c>
      <c r="Q4" s="10"/>
      <c r="R4" s="39"/>
      <c r="S4" s="10"/>
      <c r="T4" s="1"/>
    </row>
    <row r="5" spans="1:22" ht="17.100000000000001" customHeight="1" x14ac:dyDescent="0.25">
      <c r="A5" s="12" t="s">
        <v>18</v>
      </c>
      <c r="B5" s="36"/>
      <c r="C5" s="36"/>
      <c r="D5" s="36"/>
      <c r="E5" s="36"/>
      <c r="F5" s="36"/>
      <c r="G5" s="36"/>
      <c r="H5" s="36"/>
      <c r="I5" s="36"/>
      <c r="J5" s="36"/>
      <c r="K5" s="36"/>
      <c r="L5" s="36"/>
      <c r="M5" s="36"/>
      <c r="N5" s="36"/>
      <c r="O5" s="36"/>
      <c r="P5" s="14">
        <f>SUM(B5:O5)</f>
        <v>0</v>
      </c>
      <c r="Q5" s="5"/>
    </row>
    <row r="6" spans="1:22" ht="17.100000000000001" customHeight="1" x14ac:dyDescent="0.2">
      <c r="A6" s="12" t="s">
        <v>0</v>
      </c>
      <c r="B6" s="36"/>
      <c r="C6" s="36"/>
      <c r="D6" s="36"/>
      <c r="E6" s="36"/>
      <c r="F6" s="36"/>
      <c r="G6" s="36"/>
      <c r="H6" s="36"/>
      <c r="I6" s="36"/>
      <c r="J6" s="36"/>
      <c r="K6" s="36"/>
      <c r="L6" s="36"/>
      <c r="M6" s="36"/>
      <c r="N6" s="36"/>
      <c r="O6" s="36"/>
      <c r="P6" s="14">
        <f t="shared" ref="P6:P15" si="0">SUM(B6:O6)</f>
        <v>0</v>
      </c>
    </row>
    <row r="7" spans="1:22" ht="17.100000000000001" customHeight="1" x14ac:dyDescent="0.25">
      <c r="A7" s="12" t="s">
        <v>41</v>
      </c>
      <c r="B7" s="36"/>
      <c r="C7" s="36"/>
      <c r="D7" s="36"/>
      <c r="E7" s="36"/>
      <c r="F7" s="36"/>
      <c r="G7" s="36"/>
      <c r="H7" s="36"/>
      <c r="I7" s="36"/>
      <c r="J7" s="36"/>
      <c r="K7" s="36"/>
      <c r="L7" s="36"/>
      <c r="M7" s="36"/>
      <c r="N7" s="36"/>
      <c r="O7" s="36"/>
      <c r="P7" s="14">
        <f t="shared" si="0"/>
        <v>0</v>
      </c>
      <c r="Q7" s="16"/>
      <c r="R7" s="40"/>
      <c r="S7" s="16"/>
      <c r="T7" s="16"/>
    </row>
    <row r="8" spans="1:22" ht="17.100000000000001" customHeight="1" x14ac:dyDescent="0.2">
      <c r="A8" s="12" t="s">
        <v>15</v>
      </c>
      <c r="B8" s="36"/>
      <c r="C8" s="36"/>
      <c r="D8" s="36"/>
      <c r="E8" s="36"/>
      <c r="F8" s="36"/>
      <c r="G8" s="36"/>
      <c r="H8" s="36"/>
      <c r="I8" s="36"/>
      <c r="J8" s="36"/>
      <c r="K8" s="36"/>
      <c r="L8" s="36"/>
      <c r="M8" s="36"/>
      <c r="N8" s="36"/>
      <c r="O8" s="36"/>
      <c r="P8" s="14">
        <f t="shared" si="0"/>
        <v>0</v>
      </c>
      <c r="R8" s="41" t="s">
        <v>22</v>
      </c>
    </row>
    <row r="9" spans="1:22" ht="17.100000000000001" customHeight="1" x14ac:dyDescent="0.2">
      <c r="A9" s="12" t="s">
        <v>14</v>
      </c>
      <c r="B9" s="36"/>
      <c r="C9" s="36"/>
      <c r="D9" s="36"/>
      <c r="E9" s="36"/>
      <c r="F9" s="36"/>
      <c r="G9" s="36"/>
      <c r="H9" s="36"/>
      <c r="I9" s="36"/>
      <c r="J9" s="36"/>
      <c r="K9" s="36"/>
      <c r="L9" s="36"/>
      <c r="M9" s="36"/>
      <c r="N9" s="36"/>
      <c r="O9" s="36"/>
      <c r="P9" s="14">
        <f t="shared" si="0"/>
        <v>0</v>
      </c>
      <c r="R9" s="42"/>
    </row>
    <row r="10" spans="1:22" ht="17.100000000000001" customHeight="1" x14ac:dyDescent="0.2">
      <c r="A10" s="12" t="s">
        <v>37</v>
      </c>
      <c r="B10" s="36"/>
      <c r="C10" s="36"/>
      <c r="D10" s="36"/>
      <c r="E10" s="36"/>
      <c r="F10" s="36"/>
      <c r="G10" s="36"/>
      <c r="H10" s="36"/>
      <c r="I10" s="36"/>
      <c r="J10" s="36"/>
      <c r="K10" s="36"/>
      <c r="L10" s="36"/>
      <c r="M10" s="36"/>
      <c r="N10" s="36"/>
      <c r="O10" s="36"/>
      <c r="P10" s="14">
        <f t="shared" si="0"/>
        <v>0</v>
      </c>
      <c r="R10" s="42"/>
    </row>
    <row r="11" spans="1:22" ht="17.100000000000001" customHeight="1" x14ac:dyDescent="0.2">
      <c r="A11" s="12" t="s">
        <v>11</v>
      </c>
      <c r="B11" s="36"/>
      <c r="C11" s="36"/>
      <c r="D11" s="36"/>
      <c r="E11" s="36"/>
      <c r="F11" s="36"/>
      <c r="G11" s="36"/>
      <c r="H11" s="36"/>
      <c r="I11" s="36"/>
      <c r="J11" s="36"/>
      <c r="K11" s="36"/>
      <c r="L11" s="36"/>
      <c r="M11" s="36"/>
      <c r="N11" s="36"/>
      <c r="O11" s="36"/>
      <c r="P11" s="14">
        <f t="shared" si="0"/>
        <v>0</v>
      </c>
      <c r="Q11" s="18"/>
      <c r="R11" s="40"/>
      <c r="S11" s="18"/>
      <c r="T11" s="18"/>
    </row>
    <row r="12" spans="1:22" ht="17.100000000000001" customHeight="1" x14ac:dyDescent="0.2">
      <c r="A12" s="12" t="s">
        <v>17</v>
      </c>
      <c r="B12" s="36"/>
      <c r="C12" s="36"/>
      <c r="D12" s="36"/>
      <c r="E12" s="36"/>
      <c r="F12" s="36"/>
      <c r="G12" s="36"/>
      <c r="H12" s="36"/>
      <c r="I12" s="36"/>
      <c r="J12" s="36"/>
      <c r="K12" s="36"/>
      <c r="L12" s="36"/>
      <c r="M12" s="36"/>
      <c r="N12" s="36"/>
      <c r="O12" s="36"/>
      <c r="P12" s="14">
        <f t="shared" si="0"/>
        <v>0</v>
      </c>
      <c r="R12" s="41" t="s">
        <v>4</v>
      </c>
    </row>
    <row r="13" spans="1:22" ht="17.100000000000001" customHeight="1" x14ac:dyDescent="0.2">
      <c r="A13" s="12" t="s">
        <v>6</v>
      </c>
      <c r="B13" s="36"/>
      <c r="C13" s="36"/>
      <c r="D13" s="36"/>
      <c r="E13" s="36"/>
      <c r="F13" s="36"/>
      <c r="G13" s="36"/>
      <c r="H13" s="36"/>
      <c r="I13" s="36"/>
      <c r="J13" s="36"/>
      <c r="K13" s="36"/>
      <c r="L13" s="36"/>
      <c r="M13" s="36"/>
      <c r="N13" s="36"/>
      <c r="O13" s="36"/>
      <c r="P13" s="14">
        <f t="shared" si="0"/>
        <v>0</v>
      </c>
      <c r="R13" s="42"/>
    </row>
    <row r="14" spans="1:22" ht="17.100000000000001" customHeight="1" x14ac:dyDescent="0.2">
      <c r="A14" s="12" t="s">
        <v>20</v>
      </c>
      <c r="B14" s="36"/>
      <c r="C14" s="36"/>
      <c r="D14" s="36"/>
      <c r="E14" s="36"/>
      <c r="F14" s="36"/>
      <c r="G14" s="36"/>
      <c r="H14" s="36"/>
      <c r="I14" s="36"/>
      <c r="J14" s="36"/>
      <c r="K14" s="36"/>
      <c r="L14" s="36"/>
      <c r="M14" s="36"/>
      <c r="N14" s="36"/>
      <c r="O14" s="36"/>
      <c r="P14" s="14">
        <f t="shared" si="0"/>
        <v>0</v>
      </c>
      <c r="R14" s="42"/>
    </row>
    <row r="15" spans="1:22" ht="17.100000000000001" customHeight="1" x14ac:dyDescent="0.2">
      <c r="A15" s="12" t="s">
        <v>40</v>
      </c>
      <c r="B15" s="36"/>
      <c r="C15" s="36"/>
      <c r="D15" s="36"/>
      <c r="E15" s="36"/>
      <c r="F15" s="36"/>
      <c r="G15" s="36"/>
      <c r="H15" s="36"/>
      <c r="I15" s="36"/>
      <c r="J15" s="36"/>
      <c r="K15" s="36"/>
      <c r="L15" s="36"/>
      <c r="M15" s="36"/>
      <c r="N15" s="36"/>
      <c r="O15" s="36"/>
      <c r="P15" s="14">
        <f t="shared" si="0"/>
        <v>0</v>
      </c>
      <c r="R15" s="42"/>
    </row>
    <row r="16" spans="1:22" ht="17.100000000000001" customHeight="1" x14ac:dyDescent="0.2">
      <c r="A16" s="12" t="s">
        <v>12</v>
      </c>
      <c r="B16" s="36"/>
      <c r="C16" s="36"/>
      <c r="D16" s="36"/>
      <c r="E16" s="36"/>
      <c r="F16" s="36"/>
      <c r="G16" s="36"/>
      <c r="H16" s="36"/>
      <c r="I16" s="36"/>
      <c r="J16" s="36"/>
      <c r="K16" s="36"/>
      <c r="L16" s="36"/>
      <c r="M16" s="36"/>
      <c r="N16" s="36"/>
      <c r="O16" s="36"/>
      <c r="P16" s="14">
        <f>SUM(B16:O16)</f>
        <v>0</v>
      </c>
      <c r="Q16" s="18"/>
      <c r="R16" s="40"/>
      <c r="S16" s="18"/>
      <c r="T16" s="18"/>
    </row>
    <row r="17" spans="1:20" ht="17.100000000000001" customHeight="1" x14ac:dyDescent="0.2">
      <c r="A17" s="10" t="s">
        <v>1</v>
      </c>
      <c r="B17" s="14">
        <f t="shared" ref="B17:P17" si="1">SUM(B5:B16)</f>
        <v>0</v>
      </c>
      <c r="C17" s="14">
        <f t="shared" si="1"/>
        <v>0</v>
      </c>
      <c r="D17" s="14">
        <f t="shared" si="1"/>
        <v>0</v>
      </c>
      <c r="E17" s="14">
        <f t="shared" si="1"/>
        <v>0</v>
      </c>
      <c r="F17" s="14">
        <f t="shared" si="1"/>
        <v>0</v>
      </c>
      <c r="G17" s="14">
        <f t="shared" si="1"/>
        <v>0</v>
      </c>
      <c r="H17" s="14">
        <f t="shared" si="1"/>
        <v>0</v>
      </c>
      <c r="I17" s="14">
        <f t="shared" si="1"/>
        <v>0</v>
      </c>
      <c r="J17" s="14">
        <f t="shared" si="1"/>
        <v>0</v>
      </c>
      <c r="K17" s="14">
        <f t="shared" si="1"/>
        <v>0</v>
      </c>
      <c r="L17" s="14">
        <f t="shared" si="1"/>
        <v>0</v>
      </c>
      <c r="M17" s="14">
        <f t="shared" si="1"/>
        <v>0</v>
      </c>
      <c r="N17" s="14">
        <f t="shared" si="1"/>
        <v>0</v>
      </c>
      <c r="O17" s="14">
        <f t="shared" si="1"/>
        <v>0</v>
      </c>
      <c r="P17" s="14">
        <f t="shared" si="1"/>
        <v>0</v>
      </c>
      <c r="R17" s="41" t="s">
        <v>3</v>
      </c>
    </row>
    <row r="18" spans="1:20" ht="17.100000000000001" customHeight="1" x14ac:dyDescent="0.2">
      <c r="A18" s="10"/>
      <c r="B18" s="19"/>
      <c r="C18" s="19"/>
      <c r="D18" s="19"/>
      <c r="E18" s="19"/>
      <c r="F18" s="19"/>
      <c r="G18" s="19"/>
      <c r="H18" s="19"/>
      <c r="I18" s="19"/>
      <c r="J18" s="19"/>
      <c r="K18" s="19"/>
      <c r="L18" s="19"/>
      <c r="M18" s="19"/>
      <c r="N18" s="19"/>
      <c r="O18" s="19"/>
      <c r="P18" s="19">
        <f>SUM(B17:O17)</f>
        <v>0</v>
      </c>
      <c r="Q18" t="s">
        <v>46</v>
      </c>
      <c r="R18" s="43" t="s">
        <v>13</v>
      </c>
    </row>
    <row r="19" spans="1:20" ht="17.100000000000001" customHeight="1" x14ac:dyDescent="0.25">
      <c r="B19" s="5" t="s">
        <v>36</v>
      </c>
      <c r="D19" s="7">
        <f>E3+1</f>
        <v>45852</v>
      </c>
      <c r="E19" s="7">
        <f>D19+13</f>
        <v>45865</v>
      </c>
      <c r="P19" s="19"/>
      <c r="R19" s="44" t="s">
        <v>74</v>
      </c>
      <c r="S19" s="20" t="s">
        <v>19</v>
      </c>
      <c r="T19" s="20" t="s">
        <v>33</v>
      </c>
    </row>
    <row r="20" spans="1:20" ht="15.95" customHeight="1" x14ac:dyDescent="0.2">
      <c r="B20" s="53">
        <f>DAY(D19)</f>
        <v>14</v>
      </c>
      <c r="C20" s="53">
        <f>DAY(D19+1)</f>
        <v>15</v>
      </c>
      <c r="D20" s="53">
        <f>DAY(D19+2)</f>
        <v>16</v>
      </c>
      <c r="E20" s="53">
        <f>DAY(D19+3)</f>
        <v>17</v>
      </c>
      <c r="F20" s="53">
        <f>DAY(D19+4)</f>
        <v>18</v>
      </c>
      <c r="G20" s="53">
        <f>DAY(D19+5)</f>
        <v>19</v>
      </c>
      <c r="H20" s="53">
        <f>DAY(D19+6)</f>
        <v>20</v>
      </c>
      <c r="I20" s="53">
        <f>DAY(D19+7)</f>
        <v>21</v>
      </c>
      <c r="J20" s="53">
        <f>DAY(D19+8)</f>
        <v>22</v>
      </c>
      <c r="K20" s="53">
        <f>DAY(D19+9)</f>
        <v>23</v>
      </c>
      <c r="L20" s="53">
        <f>DAY(D19+10)</f>
        <v>24</v>
      </c>
      <c r="M20" s="53">
        <f>DAY(D19+11)</f>
        <v>25</v>
      </c>
      <c r="N20" s="53">
        <f>DAY(D19+12)</f>
        <v>26</v>
      </c>
      <c r="O20" s="53">
        <f>DAY(D19+13)</f>
        <v>27</v>
      </c>
      <c r="P20" s="55" t="s">
        <v>45</v>
      </c>
      <c r="R20" s="44" t="s">
        <v>2</v>
      </c>
      <c r="S20" s="20" t="s">
        <v>2</v>
      </c>
      <c r="T20" s="20" t="s">
        <v>87</v>
      </c>
    </row>
    <row r="21" spans="1:20" ht="17.100000000000001" customHeight="1" x14ac:dyDescent="0.2">
      <c r="A21" s="12" t="s">
        <v>18</v>
      </c>
      <c r="B21" s="36"/>
      <c r="C21" s="36"/>
      <c r="D21" s="36"/>
      <c r="E21" s="36"/>
      <c r="F21" s="36"/>
      <c r="G21" s="36"/>
      <c r="H21" s="36"/>
      <c r="I21" s="36"/>
      <c r="J21" s="36"/>
      <c r="K21" s="36"/>
      <c r="L21" s="36"/>
      <c r="M21" s="36"/>
      <c r="N21" s="36"/>
      <c r="O21" s="36"/>
      <c r="P21" s="14">
        <f>SUM(B21:O21)</f>
        <v>0</v>
      </c>
      <c r="R21" s="14">
        <f>+P21+P5</f>
        <v>0</v>
      </c>
      <c r="S21" s="22">
        <f>+R21</f>
        <v>0</v>
      </c>
      <c r="T21" s="13"/>
    </row>
    <row r="22" spans="1:20" ht="17.100000000000001" customHeight="1" x14ac:dyDescent="0.2">
      <c r="A22" s="12" t="str">
        <f t="shared" ref="A22:A32" si="2">+A6</f>
        <v>Vacation</v>
      </c>
      <c r="B22" s="36"/>
      <c r="C22" s="37" t="s">
        <v>13</v>
      </c>
      <c r="D22" s="36"/>
      <c r="E22" s="36"/>
      <c r="F22" s="36"/>
      <c r="G22" s="36"/>
      <c r="H22" s="36" t="s">
        <v>13</v>
      </c>
      <c r="I22" s="36"/>
      <c r="J22" s="36"/>
      <c r="K22" s="36"/>
      <c r="L22" s="36"/>
      <c r="M22" s="36"/>
      <c r="N22" s="36"/>
      <c r="O22" s="36"/>
      <c r="P22" s="14">
        <f t="shared" ref="P22:P32" si="3">SUM(B22:O22)</f>
        <v>0</v>
      </c>
      <c r="R22" s="14">
        <f t="shared" ref="R22:R32" si="4">+P22+P6</f>
        <v>0</v>
      </c>
      <c r="S22" s="22">
        <f t="shared" ref="S22:S32" si="5">+R22</f>
        <v>0</v>
      </c>
      <c r="T22" s="15" t="s">
        <v>28</v>
      </c>
    </row>
    <row r="23" spans="1:20" ht="17.100000000000001" customHeight="1" x14ac:dyDescent="0.2">
      <c r="A23" s="12" t="str">
        <f t="shared" si="2"/>
        <v>Sick earned after 1997</v>
      </c>
      <c r="B23" s="36"/>
      <c r="C23" s="36"/>
      <c r="D23" s="36"/>
      <c r="E23" s="36"/>
      <c r="F23" s="36"/>
      <c r="G23" s="36"/>
      <c r="H23" s="36"/>
      <c r="I23" s="36"/>
      <c r="J23" s="36"/>
      <c r="K23" s="36"/>
      <c r="L23" s="36"/>
      <c r="M23" s="36"/>
      <c r="N23" s="36"/>
      <c r="O23" s="36"/>
      <c r="P23" s="14">
        <f t="shared" si="3"/>
        <v>0</v>
      </c>
      <c r="R23" s="14">
        <f t="shared" si="4"/>
        <v>0</v>
      </c>
      <c r="S23" s="22">
        <f t="shared" si="5"/>
        <v>0</v>
      </c>
      <c r="T23" s="15" t="s">
        <v>29</v>
      </c>
    </row>
    <row r="24" spans="1:20" ht="17.100000000000001" customHeight="1" x14ac:dyDescent="0.2">
      <c r="A24" s="12" t="str">
        <f t="shared" si="2"/>
        <v>Sick earned 1984 - 1997</v>
      </c>
      <c r="B24" s="36"/>
      <c r="C24" s="36"/>
      <c r="D24" s="36"/>
      <c r="E24" s="36"/>
      <c r="F24" s="36"/>
      <c r="G24" s="36"/>
      <c r="H24" s="36"/>
      <c r="I24" s="36"/>
      <c r="J24" s="36"/>
      <c r="K24" s="36"/>
      <c r="L24" s="36"/>
      <c r="M24" s="36"/>
      <c r="N24" s="36"/>
      <c r="O24" s="36"/>
      <c r="P24" s="14">
        <f t="shared" si="3"/>
        <v>0</v>
      </c>
      <c r="R24" s="14">
        <f t="shared" si="4"/>
        <v>0</v>
      </c>
      <c r="S24" s="22">
        <f t="shared" si="5"/>
        <v>0</v>
      </c>
      <c r="T24" s="15" t="s">
        <v>30</v>
      </c>
    </row>
    <row r="25" spans="1:20" ht="17.100000000000001" customHeight="1" x14ac:dyDescent="0.2">
      <c r="A25" s="12" t="str">
        <f t="shared" si="2"/>
        <v>Sick earned before 1984</v>
      </c>
      <c r="B25" s="36"/>
      <c r="C25" s="36"/>
      <c r="D25" s="36"/>
      <c r="E25" s="36"/>
      <c r="F25" s="36"/>
      <c r="G25" s="36"/>
      <c r="H25" s="36"/>
      <c r="I25" s="36"/>
      <c r="J25" s="36"/>
      <c r="K25" s="36"/>
      <c r="L25" s="36"/>
      <c r="M25" s="36"/>
      <c r="N25" s="36"/>
      <c r="O25" s="36"/>
      <c r="P25" s="14">
        <f t="shared" si="3"/>
        <v>0</v>
      </c>
      <c r="R25" s="14">
        <f t="shared" si="4"/>
        <v>0</v>
      </c>
      <c r="S25" s="22">
        <f t="shared" si="5"/>
        <v>0</v>
      </c>
      <c r="T25" s="15" t="s">
        <v>31</v>
      </c>
    </row>
    <row r="26" spans="1:20" ht="17.100000000000001" customHeight="1" x14ac:dyDescent="0.2">
      <c r="A26" s="12" t="str">
        <f t="shared" si="2"/>
        <v>Extended sick</v>
      </c>
      <c r="B26" s="36"/>
      <c r="C26" s="36"/>
      <c r="D26" s="36"/>
      <c r="E26" s="36"/>
      <c r="F26" s="36"/>
      <c r="G26" s="36"/>
      <c r="H26" s="36"/>
      <c r="I26" s="36"/>
      <c r="J26" s="36"/>
      <c r="K26" s="36"/>
      <c r="L26" s="36"/>
      <c r="M26" s="36"/>
      <c r="N26" s="36"/>
      <c r="O26" s="36"/>
      <c r="P26" s="14">
        <f t="shared" si="3"/>
        <v>0</v>
      </c>
      <c r="R26" s="14">
        <f t="shared" si="4"/>
        <v>0</v>
      </c>
      <c r="S26" s="22">
        <f t="shared" si="5"/>
        <v>0</v>
      </c>
      <c r="T26" s="15" t="s">
        <v>42</v>
      </c>
    </row>
    <row r="27" spans="1:20" ht="17.100000000000001" customHeight="1" x14ac:dyDescent="0.2">
      <c r="A27" s="12" t="str">
        <f t="shared" si="2"/>
        <v>Comp time used</v>
      </c>
      <c r="B27" s="36"/>
      <c r="C27" s="36"/>
      <c r="D27" s="36"/>
      <c r="E27" s="36"/>
      <c r="F27" s="36"/>
      <c r="G27" s="36"/>
      <c r="H27" s="36"/>
      <c r="I27" s="36"/>
      <c r="J27" s="36"/>
      <c r="K27" s="36"/>
      <c r="L27" s="36"/>
      <c r="M27" s="36"/>
      <c r="N27" s="36"/>
      <c r="O27" s="37" t="s">
        <v>13</v>
      </c>
      <c r="P27" s="14">
        <f t="shared" si="3"/>
        <v>0</v>
      </c>
      <c r="Q27" s="1" t="s">
        <v>13</v>
      </c>
      <c r="R27" s="14">
        <f t="shared" si="4"/>
        <v>0</v>
      </c>
      <c r="S27" s="22">
        <f t="shared" si="5"/>
        <v>0</v>
      </c>
      <c r="T27" s="15" t="s">
        <v>32</v>
      </c>
    </row>
    <row r="28" spans="1:20" ht="17.100000000000001" customHeight="1" x14ac:dyDescent="0.2">
      <c r="A28" s="12" t="str">
        <f t="shared" si="2"/>
        <v>Holiday/AdminClosure</v>
      </c>
      <c r="B28" s="36"/>
      <c r="C28" s="36"/>
      <c r="D28" s="36"/>
      <c r="E28" s="36"/>
      <c r="F28" s="36"/>
      <c r="G28" s="36"/>
      <c r="H28" s="36"/>
      <c r="I28" s="36"/>
      <c r="J28" s="36"/>
      <c r="K28" s="36"/>
      <c r="L28" s="36"/>
      <c r="M28" s="36"/>
      <c r="N28" s="36"/>
      <c r="O28" s="36"/>
      <c r="P28" s="14">
        <f t="shared" si="3"/>
        <v>0</v>
      </c>
      <c r="R28" s="14">
        <f t="shared" si="4"/>
        <v>0</v>
      </c>
      <c r="S28" s="22">
        <f t="shared" si="5"/>
        <v>0</v>
      </c>
      <c r="T28" s="13"/>
    </row>
    <row r="29" spans="1:20" ht="17.100000000000001" customHeight="1" x14ac:dyDescent="0.2">
      <c r="A29" s="12" t="str">
        <f t="shared" si="2"/>
        <v>Inclement Weather</v>
      </c>
      <c r="B29" s="36"/>
      <c r="C29" s="36"/>
      <c r="D29" s="36"/>
      <c r="E29" s="36"/>
      <c r="F29" s="36"/>
      <c r="G29" s="36"/>
      <c r="H29" s="36"/>
      <c r="I29" s="36"/>
      <c r="J29" s="36"/>
      <c r="K29" s="36"/>
      <c r="L29" s="36"/>
      <c r="M29" s="36"/>
      <c r="N29" s="36"/>
      <c r="O29" s="36"/>
      <c r="P29" s="14">
        <f t="shared" si="3"/>
        <v>0</v>
      </c>
      <c r="R29" s="14">
        <f t="shared" si="4"/>
        <v>0</v>
      </c>
      <c r="S29" s="22">
        <f t="shared" si="5"/>
        <v>0</v>
      </c>
      <c r="T29" s="13"/>
    </row>
    <row r="30" spans="1:20" ht="17.100000000000001" customHeight="1" x14ac:dyDescent="0.2">
      <c r="A30" s="12" t="str">
        <f t="shared" si="2"/>
        <v>Overtime worked</v>
      </c>
      <c r="B30" s="36"/>
      <c r="C30" s="36"/>
      <c r="D30" s="36"/>
      <c r="E30" s="36"/>
      <c r="F30" s="36"/>
      <c r="G30" s="36"/>
      <c r="H30" s="36"/>
      <c r="I30" s="36"/>
      <c r="J30" s="36"/>
      <c r="K30" s="36"/>
      <c r="L30" s="36"/>
      <c r="M30" s="36"/>
      <c r="N30" s="36"/>
      <c r="O30" s="36"/>
      <c r="P30" s="14">
        <f t="shared" si="3"/>
        <v>0</v>
      </c>
      <c r="R30" s="14">
        <f t="shared" si="4"/>
        <v>0</v>
      </c>
      <c r="S30" s="22">
        <f t="shared" si="5"/>
        <v>0</v>
      </c>
      <c r="T30" s="13"/>
    </row>
    <row r="31" spans="1:20" ht="17.100000000000001" customHeight="1" x14ac:dyDescent="0.2">
      <c r="A31" s="12" t="str">
        <f t="shared" si="2"/>
        <v>*Other absence with pay</v>
      </c>
      <c r="B31" s="36"/>
      <c r="C31" s="36"/>
      <c r="D31" s="36"/>
      <c r="E31" s="36"/>
      <c r="F31" s="36"/>
      <c r="G31" s="36"/>
      <c r="H31" s="36"/>
      <c r="I31" s="36"/>
      <c r="J31" s="36"/>
      <c r="K31" s="36"/>
      <c r="L31" s="36"/>
      <c r="M31" s="36"/>
      <c r="N31" s="36"/>
      <c r="O31" s="36"/>
      <c r="P31" s="14">
        <f t="shared" si="3"/>
        <v>0</v>
      </c>
      <c r="R31" s="14">
        <f t="shared" si="4"/>
        <v>0</v>
      </c>
      <c r="S31" s="22">
        <f t="shared" si="5"/>
        <v>0</v>
      </c>
      <c r="T31" s="15" t="s">
        <v>13</v>
      </c>
    </row>
    <row r="32" spans="1:20" ht="17.100000000000001" customHeight="1" x14ac:dyDescent="0.2">
      <c r="A32" s="12" t="str">
        <f t="shared" si="2"/>
        <v>Absence without pay</v>
      </c>
      <c r="B32" s="36"/>
      <c r="C32" s="36"/>
      <c r="D32" s="36"/>
      <c r="E32" s="36"/>
      <c r="F32" s="36"/>
      <c r="G32" s="36"/>
      <c r="H32" s="36"/>
      <c r="I32" s="36"/>
      <c r="J32" s="36"/>
      <c r="K32" s="36"/>
      <c r="L32" s="36"/>
      <c r="M32" s="36"/>
      <c r="N32" s="36"/>
      <c r="O32" s="36"/>
      <c r="P32" s="14">
        <f t="shared" si="3"/>
        <v>0</v>
      </c>
      <c r="R32" s="14">
        <f t="shared" si="4"/>
        <v>0</v>
      </c>
      <c r="S32" s="22">
        <f t="shared" si="5"/>
        <v>0</v>
      </c>
      <c r="T32" s="13"/>
    </row>
    <row r="33" spans="1:22" ht="17.100000000000001" customHeight="1" x14ac:dyDescent="0.2">
      <c r="A33" s="10" t="s">
        <v>1</v>
      </c>
      <c r="B33" s="14">
        <f t="shared" ref="B33:O33" si="6">SUM(B21:B32)</f>
        <v>0</v>
      </c>
      <c r="C33" s="14">
        <f t="shared" si="6"/>
        <v>0</v>
      </c>
      <c r="D33" s="14">
        <f t="shared" si="6"/>
        <v>0</v>
      </c>
      <c r="E33" s="14">
        <f t="shared" si="6"/>
        <v>0</v>
      </c>
      <c r="F33" s="14">
        <f t="shared" si="6"/>
        <v>0</v>
      </c>
      <c r="G33" s="14">
        <f t="shared" si="6"/>
        <v>0</v>
      </c>
      <c r="H33" s="14">
        <f t="shared" si="6"/>
        <v>0</v>
      </c>
      <c r="I33" s="14">
        <f t="shared" si="6"/>
        <v>0</v>
      </c>
      <c r="J33" s="14">
        <f t="shared" si="6"/>
        <v>0</v>
      </c>
      <c r="K33" s="14">
        <f t="shared" si="6"/>
        <v>0</v>
      </c>
      <c r="L33" s="14">
        <f t="shared" si="6"/>
        <v>0</v>
      </c>
      <c r="M33" s="14">
        <f t="shared" si="6"/>
        <v>0</v>
      </c>
      <c r="N33" s="14">
        <f t="shared" si="6"/>
        <v>0</v>
      </c>
      <c r="O33" s="14">
        <f t="shared" si="6"/>
        <v>0</v>
      </c>
      <c r="P33" s="14">
        <f>SUM(P21:P32)</f>
        <v>0</v>
      </c>
      <c r="Q33" s="19"/>
      <c r="R33" s="14">
        <f>SUM(R21:R32)</f>
        <v>0</v>
      </c>
      <c r="S33" s="14">
        <f>SUM(S21:S32)</f>
        <v>0</v>
      </c>
      <c r="T33" s="13"/>
    </row>
    <row r="34" spans="1:22" ht="17.100000000000001" customHeight="1" x14ac:dyDescent="0.2">
      <c r="L34" s="1" t="s">
        <v>21</v>
      </c>
      <c r="P34" s="19">
        <f>SUM(B33:O33)</f>
        <v>0</v>
      </c>
      <c r="Q34" t="s">
        <v>46</v>
      </c>
    </row>
    <row r="35" spans="1:22" ht="17.100000000000001" customHeight="1" x14ac:dyDescent="0.2">
      <c r="A35" s="23" t="s">
        <v>8</v>
      </c>
      <c r="B35" s="24"/>
      <c r="C35" s="25"/>
      <c r="D35" s="56"/>
      <c r="E35" s="56"/>
      <c r="F35" s="56"/>
      <c r="G35" s="56"/>
      <c r="H35" s="56"/>
      <c r="I35" s="56"/>
      <c r="J35" s="56"/>
      <c r="K35" s="57"/>
    </row>
    <row r="36" spans="1:22" ht="17.100000000000001" customHeight="1" x14ac:dyDescent="0.2">
      <c r="A36" s="58"/>
      <c r="B36" s="59"/>
      <c r="C36" s="59"/>
      <c r="D36" s="59"/>
      <c r="E36" s="59"/>
      <c r="F36" s="59"/>
      <c r="G36" s="59"/>
      <c r="H36" s="59"/>
      <c r="I36" s="59"/>
      <c r="J36" s="59"/>
      <c r="K36" s="60"/>
    </row>
    <row r="37" spans="1:22" ht="17.100000000000001" customHeight="1" x14ac:dyDescent="0.2">
      <c r="A37" s="58"/>
      <c r="B37" s="59"/>
      <c r="C37" s="59"/>
      <c r="D37" s="59"/>
      <c r="E37" s="59"/>
      <c r="F37" s="59"/>
      <c r="G37" s="59"/>
      <c r="H37" s="59"/>
      <c r="I37" s="59"/>
      <c r="J37" s="59"/>
      <c r="K37" s="60"/>
      <c r="L37" s="18"/>
      <c r="M37" s="18"/>
      <c r="N37" s="18"/>
      <c r="O37" s="18"/>
      <c r="P37" s="18"/>
      <c r="Q37" s="18"/>
      <c r="R37" s="45"/>
      <c r="S37" s="18"/>
    </row>
    <row r="38" spans="1:22" ht="17.100000000000001" customHeight="1" x14ac:dyDescent="0.2">
      <c r="A38" s="26" t="s">
        <v>7</v>
      </c>
      <c r="B38" s="61"/>
      <c r="C38" s="61"/>
      <c r="D38" s="61"/>
      <c r="E38" s="61"/>
      <c r="F38" s="61"/>
      <c r="G38" s="61"/>
      <c r="H38" s="61"/>
      <c r="I38" s="61"/>
      <c r="J38" s="61"/>
      <c r="K38" s="62"/>
      <c r="N38" s="17" t="s">
        <v>9</v>
      </c>
      <c r="R38" s="46" t="s">
        <v>16</v>
      </c>
    </row>
    <row r="39" spans="1:22" ht="17.100000000000001" customHeight="1" x14ac:dyDescent="0.2">
      <c r="A39" s="65"/>
      <c r="B39" s="61"/>
      <c r="C39" s="61"/>
      <c r="D39" s="61"/>
      <c r="E39" s="61"/>
      <c r="F39" s="61"/>
      <c r="G39" s="61"/>
      <c r="H39" s="61"/>
      <c r="I39" s="61"/>
      <c r="J39" s="61"/>
      <c r="K39" s="62"/>
    </row>
    <row r="40" spans="1:22" ht="17.100000000000001" customHeight="1" x14ac:dyDescent="0.2">
      <c r="A40" s="66"/>
      <c r="B40" s="63"/>
      <c r="C40" s="63"/>
      <c r="D40" s="63"/>
      <c r="E40" s="63"/>
      <c r="F40" s="63"/>
      <c r="G40" s="63"/>
      <c r="H40" s="63"/>
      <c r="I40" s="63"/>
      <c r="J40" s="63"/>
      <c r="K40" s="64"/>
      <c r="L40" s="18"/>
      <c r="M40" s="18"/>
      <c r="N40" s="27"/>
      <c r="O40" s="18"/>
      <c r="P40" s="18"/>
      <c r="Q40" s="18"/>
      <c r="R40" s="45"/>
      <c r="S40" s="18"/>
    </row>
    <row r="41" spans="1:22" ht="20.100000000000001" customHeight="1" x14ac:dyDescent="0.2">
      <c r="A41" s="1" t="s">
        <v>76</v>
      </c>
      <c r="B41" s="28"/>
      <c r="C41" s="28"/>
      <c r="D41" s="28"/>
      <c r="E41" s="28"/>
      <c r="F41" s="28"/>
      <c r="G41" s="28"/>
      <c r="H41" s="28"/>
      <c r="I41" s="28"/>
      <c r="J41" s="28"/>
      <c r="K41" s="28"/>
      <c r="L41" s="28"/>
      <c r="M41" s="28"/>
      <c r="N41" s="17" t="s">
        <v>10</v>
      </c>
      <c r="O41" s="1"/>
      <c r="P41" s="1"/>
      <c r="Q41" s="1"/>
      <c r="R41" s="46" t="s">
        <v>16</v>
      </c>
      <c r="S41" s="28"/>
    </row>
    <row r="42" spans="1:22" ht="20.100000000000001" customHeight="1" x14ac:dyDescent="0.25">
      <c r="A42" s="29" t="s">
        <v>25</v>
      </c>
      <c r="B42" s="30"/>
      <c r="C42" s="28"/>
      <c r="D42" s="28"/>
      <c r="E42" s="28"/>
      <c r="F42" s="28"/>
      <c r="G42" s="28"/>
      <c r="H42" s="28"/>
      <c r="I42" s="28"/>
      <c r="J42" s="28"/>
      <c r="K42" s="28"/>
      <c r="L42" s="28"/>
      <c r="M42" s="28"/>
      <c r="N42" s="28"/>
      <c r="O42" s="28"/>
      <c r="P42" s="28"/>
      <c r="Q42" s="28"/>
      <c r="R42" s="47"/>
      <c r="S42" s="28"/>
    </row>
    <row r="43" spans="1:22" s="28" customFormat="1" ht="20.100000000000001" customHeight="1" x14ac:dyDescent="0.25">
      <c r="A43" s="31" t="s">
        <v>23</v>
      </c>
      <c r="R43" s="47"/>
      <c r="U43" s="32"/>
      <c r="V43" s="32"/>
    </row>
    <row r="44" spans="1:22" s="28" customFormat="1" ht="20.100000000000001" customHeight="1" x14ac:dyDescent="0.25">
      <c r="A44" s="31" t="s">
        <v>24</v>
      </c>
      <c r="R44" s="47"/>
      <c r="U44" s="32"/>
      <c r="V44" s="32"/>
    </row>
    <row r="45" spans="1:22" s="28" customFormat="1" ht="20.100000000000001" customHeight="1" x14ac:dyDescent="0.25">
      <c r="A45" s="31" t="s">
        <v>27</v>
      </c>
      <c r="R45" s="47"/>
      <c r="U45" s="32"/>
      <c r="V45" s="32"/>
    </row>
    <row r="46" spans="1:22" s="28" customFormat="1" ht="20.100000000000001" customHeight="1" x14ac:dyDescent="0.25">
      <c r="A46" s="31" t="s">
        <v>26</v>
      </c>
      <c r="R46" s="47"/>
      <c r="U46" s="32"/>
      <c r="V46" s="32"/>
    </row>
    <row r="47" spans="1:22" s="28" customFormat="1" ht="20.100000000000001" customHeight="1" x14ac:dyDescent="0.25">
      <c r="A47" s="31" t="s">
        <v>75</v>
      </c>
      <c r="I47" s="31"/>
      <c r="R47" s="47"/>
      <c r="U47" s="32"/>
      <c r="V47" s="32"/>
    </row>
    <row r="48" spans="1:22" ht="20.100000000000001" customHeight="1" x14ac:dyDescent="0.25">
      <c r="A48" s="31" t="s">
        <v>13</v>
      </c>
    </row>
    <row r="49" spans="1:22" ht="16.5" customHeight="1" x14ac:dyDescent="0.2"/>
    <row r="50" spans="1:22" s="3" customFormat="1" ht="24.75" customHeight="1" x14ac:dyDescent="0.35">
      <c r="A50" s="3" t="s">
        <v>5</v>
      </c>
      <c r="G50" s="3" t="s">
        <v>73</v>
      </c>
      <c r="R50" s="38"/>
      <c r="S50" s="5"/>
      <c r="U50" s="6"/>
      <c r="V50" s="6"/>
    </row>
    <row r="51" spans="1:22" ht="17.100000000000001" customHeight="1" x14ac:dyDescent="0.35">
      <c r="A51" s="3"/>
      <c r="B51" s="3"/>
      <c r="C51" s="3"/>
      <c r="D51" s="3" t="s">
        <v>13</v>
      </c>
      <c r="E51" s="3"/>
      <c r="F51" s="3"/>
      <c r="G51" s="3"/>
      <c r="H51" s="3"/>
      <c r="I51" s="3"/>
      <c r="J51" s="3"/>
      <c r="K51" s="3"/>
      <c r="L51" s="3"/>
      <c r="M51" s="3"/>
      <c r="N51" s="3"/>
      <c r="O51" s="3"/>
      <c r="P51" s="3"/>
      <c r="Q51" s="4"/>
      <c r="R51" s="38"/>
    </row>
    <row r="52" spans="1:22" ht="17.100000000000001" customHeight="1" x14ac:dyDescent="0.35">
      <c r="A52" s="5"/>
      <c r="B52" s="5" t="s">
        <v>38</v>
      </c>
      <c r="C52" s="5"/>
      <c r="D52" s="7">
        <f>E19+1</f>
        <v>45866</v>
      </c>
      <c r="E52" s="7">
        <f>D52+13</f>
        <v>45879</v>
      </c>
      <c r="F52" s="5"/>
      <c r="G52" s="5"/>
      <c r="H52" s="5"/>
      <c r="I52" s="5"/>
      <c r="J52" s="5"/>
      <c r="K52" s="5"/>
      <c r="L52" s="5"/>
      <c r="M52" s="5"/>
      <c r="N52" s="5"/>
      <c r="O52" s="5"/>
      <c r="P52" s="3"/>
      <c r="Q52" s="4"/>
      <c r="R52" s="38"/>
    </row>
    <row r="53" spans="1:22" ht="17.100000000000001" customHeight="1" x14ac:dyDescent="0.25">
      <c r="B53" s="9">
        <f>DAY(D52)</f>
        <v>28</v>
      </c>
      <c r="C53" s="9">
        <f>DAY(D52+1)</f>
        <v>29</v>
      </c>
      <c r="D53" s="9">
        <f>DAY(D52+2)</f>
        <v>30</v>
      </c>
      <c r="E53" s="9">
        <f>DAY(D52+3)</f>
        <v>31</v>
      </c>
      <c r="F53" s="9">
        <f>DAY(D52+4)</f>
        <v>1</v>
      </c>
      <c r="G53" s="9">
        <f>DAY(D52+5)</f>
        <v>2</v>
      </c>
      <c r="H53" s="9">
        <f>DAY(D52+6)</f>
        <v>3</v>
      </c>
      <c r="I53" s="9">
        <f>DAY(D52+7)</f>
        <v>4</v>
      </c>
      <c r="J53" s="9">
        <f>DAY(D52+8)</f>
        <v>5</v>
      </c>
      <c r="K53" s="9">
        <f>DAY(D52+9)</f>
        <v>6</v>
      </c>
      <c r="L53" s="9">
        <f>DAY(D52+10)</f>
        <v>7</v>
      </c>
      <c r="M53" s="9">
        <f>DAY(D52+11)</f>
        <v>8</v>
      </c>
      <c r="N53" s="9">
        <f>DAY(D52+12)</f>
        <v>9</v>
      </c>
      <c r="O53" s="9">
        <f>DAY(D52+13)</f>
        <v>10</v>
      </c>
      <c r="P53" s="9" t="s">
        <v>45</v>
      </c>
      <c r="Q53" s="5" t="s">
        <v>35</v>
      </c>
      <c r="R53" s="38"/>
      <c r="S53" s="5" t="str">
        <f>+B52</f>
        <v>BW 17</v>
      </c>
      <c r="T53" s="5" t="str">
        <f>+B68</f>
        <v>BW 18</v>
      </c>
    </row>
    <row r="54" spans="1:22" ht="17.100000000000001" customHeight="1" x14ac:dyDescent="0.2">
      <c r="A54" s="12" t="s">
        <v>18</v>
      </c>
      <c r="B54" s="36"/>
      <c r="C54" s="36"/>
      <c r="D54" s="36"/>
      <c r="E54" s="36"/>
      <c r="F54" s="36"/>
      <c r="G54" s="36"/>
      <c r="H54" s="36"/>
      <c r="I54" s="36"/>
      <c r="J54" s="36"/>
      <c r="K54" s="36"/>
      <c r="L54" s="36"/>
      <c r="M54" s="36"/>
      <c r="N54" s="36"/>
      <c r="O54" s="36"/>
      <c r="P54" s="14">
        <f>SUM(B54:O54)</f>
        <v>0</v>
      </c>
      <c r="Q54" s="10"/>
      <c r="R54" s="39"/>
      <c r="S54" s="10"/>
    </row>
    <row r="55" spans="1:22" ht="17.100000000000001" customHeight="1" x14ac:dyDescent="0.2">
      <c r="A55" s="12" t="s">
        <v>0</v>
      </c>
      <c r="B55" s="36"/>
      <c r="C55" s="36"/>
      <c r="D55" s="36"/>
      <c r="E55" s="36"/>
      <c r="F55" s="36"/>
      <c r="G55" s="36"/>
      <c r="H55" s="36"/>
      <c r="I55" s="36"/>
      <c r="J55" s="36"/>
      <c r="K55" s="36"/>
      <c r="L55" s="36"/>
      <c r="M55" s="36"/>
      <c r="N55" s="36"/>
      <c r="O55" s="36"/>
      <c r="P55" s="14">
        <f t="shared" ref="P55:P66" si="7">SUM(B55:O55)</f>
        <v>0</v>
      </c>
    </row>
    <row r="56" spans="1:22" ht="17.100000000000001" customHeight="1" x14ac:dyDescent="0.25">
      <c r="A56" s="12" t="s">
        <v>41</v>
      </c>
      <c r="B56" s="36"/>
      <c r="C56" s="36"/>
      <c r="D56" s="36"/>
      <c r="E56" s="36"/>
      <c r="F56" s="36"/>
      <c r="G56" s="36"/>
      <c r="H56" s="36"/>
      <c r="I56" s="36"/>
      <c r="J56" s="36"/>
      <c r="K56" s="36"/>
      <c r="L56" s="36"/>
      <c r="M56" s="36"/>
      <c r="N56" s="36"/>
      <c r="O56" s="36"/>
      <c r="P56" s="14">
        <f t="shared" si="7"/>
        <v>0</v>
      </c>
      <c r="Q56" s="16"/>
      <c r="R56" s="48">
        <f>$R$7</f>
        <v>0</v>
      </c>
      <c r="S56" s="16"/>
      <c r="T56" s="18"/>
    </row>
    <row r="57" spans="1:22" ht="17.100000000000001" customHeight="1" x14ac:dyDescent="0.2">
      <c r="A57" s="12" t="s">
        <v>15</v>
      </c>
      <c r="B57" s="36"/>
      <c r="C57" s="36"/>
      <c r="D57" s="36"/>
      <c r="E57" s="36"/>
      <c r="F57" s="36"/>
      <c r="G57" s="36"/>
      <c r="H57" s="36"/>
      <c r="I57" s="36"/>
      <c r="J57" s="36"/>
      <c r="K57" s="36"/>
      <c r="L57" s="36"/>
      <c r="M57" s="36"/>
      <c r="N57" s="36"/>
      <c r="O57" s="36"/>
      <c r="P57" s="14">
        <f t="shared" si="7"/>
        <v>0</v>
      </c>
      <c r="R57" s="41" t="s">
        <v>22</v>
      </c>
    </row>
    <row r="58" spans="1:22" ht="17.100000000000001" customHeight="1" x14ac:dyDescent="0.2">
      <c r="A58" s="12" t="s">
        <v>14</v>
      </c>
      <c r="B58" s="36"/>
      <c r="C58" s="36"/>
      <c r="D58" s="36"/>
      <c r="E58" s="36"/>
      <c r="F58" s="36"/>
      <c r="G58" s="36"/>
      <c r="H58" s="36"/>
      <c r="I58" s="36"/>
      <c r="J58" s="36"/>
      <c r="K58" s="36"/>
      <c r="L58" s="36"/>
      <c r="M58" s="36"/>
      <c r="N58" s="36"/>
      <c r="O58" s="36"/>
      <c r="P58" s="14">
        <f t="shared" si="7"/>
        <v>0</v>
      </c>
      <c r="R58" s="42"/>
    </row>
    <row r="59" spans="1:22" ht="17.100000000000001" customHeight="1" x14ac:dyDescent="0.2">
      <c r="A59" s="12" t="s">
        <v>37</v>
      </c>
      <c r="B59" s="36"/>
      <c r="C59" s="36"/>
      <c r="D59" s="36"/>
      <c r="E59" s="36"/>
      <c r="F59" s="36"/>
      <c r="G59" s="36"/>
      <c r="H59" s="36"/>
      <c r="I59" s="36"/>
      <c r="J59" s="36"/>
      <c r="K59" s="36"/>
      <c r="L59" s="36"/>
      <c r="M59" s="36"/>
      <c r="N59" s="36"/>
      <c r="O59" s="36"/>
      <c r="P59" s="14">
        <f t="shared" si="7"/>
        <v>0</v>
      </c>
      <c r="R59" s="42"/>
    </row>
    <row r="60" spans="1:22" ht="17.100000000000001" customHeight="1" x14ac:dyDescent="0.2">
      <c r="A60" s="12" t="s">
        <v>11</v>
      </c>
      <c r="B60" s="36"/>
      <c r="C60" s="36"/>
      <c r="D60" s="36"/>
      <c r="E60" s="36"/>
      <c r="F60" s="36"/>
      <c r="G60" s="36"/>
      <c r="H60" s="36"/>
      <c r="I60" s="36"/>
      <c r="J60" s="36"/>
      <c r="K60" s="36"/>
      <c r="L60" s="36"/>
      <c r="M60" s="36"/>
      <c r="N60" s="36"/>
      <c r="O60" s="36"/>
      <c r="P60" s="14">
        <f t="shared" si="7"/>
        <v>0</v>
      </c>
      <c r="Q60" s="18"/>
      <c r="R60" s="49">
        <f>$R$11</f>
        <v>0</v>
      </c>
      <c r="S60" s="18"/>
      <c r="T60" s="18"/>
    </row>
    <row r="61" spans="1:22" ht="17.100000000000001" customHeight="1" x14ac:dyDescent="0.2">
      <c r="A61" s="12" t="s">
        <v>17</v>
      </c>
      <c r="B61" s="36"/>
      <c r="C61" s="36"/>
      <c r="D61" s="36"/>
      <c r="E61" s="36"/>
      <c r="F61" s="36"/>
      <c r="G61" s="36"/>
      <c r="H61" s="36"/>
      <c r="I61" s="36"/>
      <c r="J61" s="36"/>
      <c r="K61" s="36"/>
      <c r="L61" s="36"/>
      <c r="M61" s="36"/>
      <c r="N61" s="36"/>
      <c r="O61" s="36"/>
      <c r="P61" s="14">
        <f t="shared" si="7"/>
        <v>0</v>
      </c>
      <c r="R61" s="41" t="s">
        <v>4</v>
      </c>
    </row>
    <row r="62" spans="1:22" ht="17.100000000000001" customHeight="1" x14ac:dyDescent="0.2">
      <c r="A62" s="12" t="s">
        <v>6</v>
      </c>
      <c r="B62" s="36"/>
      <c r="C62" s="36"/>
      <c r="D62" s="36"/>
      <c r="E62" s="36"/>
      <c r="F62" s="36"/>
      <c r="G62" s="36"/>
      <c r="H62" s="36"/>
      <c r="I62" s="36"/>
      <c r="J62" s="36"/>
      <c r="K62" s="36"/>
      <c r="L62" s="36"/>
      <c r="M62" s="36"/>
      <c r="N62" s="36"/>
      <c r="O62" s="36"/>
      <c r="P62" s="14">
        <f t="shared" si="7"/>
        <v>0</v>
      </c>
      <c r="R62" s="42"/>
    </row>
    <row r="63" spans="1:22" ht="17.100000000000001" customHeight="1" x14ac:dyDescent="0.2">
      <c r="A63" s="12" t="s">
        <v>20</v>
      </c>
      <c r="B63" s="36"/>
      <c r="C63" s="36"/>
      <c r="D63" s="36"/>
      <c r="E63" s="36"/>
      <c r="F63" s="36"/>
      <c r="G63" s="36"/>
      <c r="H63" s="36"/>
      <c r="I63" s="36"/>
      <c r="J63" s="36"/>
      <c r="K63" s="36"/>
      <c r="L63" s="36"/>
      <c r="M63" s="36"/>
      <c r="N63" s="36"/>
      <c r="O63" s="36"/>
      <c r="P63" s="14">
        <f t="shared" si="7"/>
        <v>0</v>
      </c>
      <c r="R63" s="42"/>
    </row>
    <row r="64" spans="1:22" ht="17.100000000000001" customHeight="1" x14ac:dyDescent="0.2">
      <c r="A64" s="12" t="s">
        <v>40</v>
      </c>
      <c r="B64" s="36"/>
      <c r="C64" s="36"/>
      <c r="D64" s="36"/>
      <c r="E64" s="36"/>
      <c r="F64" s="36"/>
      <c r="G64" s="36"/>
      <c r="H64" s="36"/>
      <c r="I64" s="36"/>
      <c r="J64" s="36"/>
      <c r="K64" s="36"/>
      <c r="L64" s="36"/>
      <c r="M64" s="36"/>
      <c r="N64" s="36"/>
      <c r="O64" s="36"/>
      <c r="P64" s="14">
        <f t="shared" si="7"/>
        <v>0</v>
      </c>
      <c r="R64" s="42"/>
    </row>
    <row r="65" spans="1:20" ht="17.100000000000001" customHeight="1" x14ac:dyDescent="0.2">
      <c r="A65" s="12" t="s">
        <v>12</v>
      </c>
      <c r="B65" s="36"/>
      <c r="C65" s="36"/>
      <c r="D65" s="36"/>
      <c r="E65" s="36"/>
      <c r="F65" s="36"/>
      <c r="G65" s="36"/>
      <c r="H65" s="36"/>
      <c r="I65" s="36"/>
      <c r="J65" s="36"/>
      <c r="K65" s="36"/>
      <c r="L65" s="36"/>
      <c r="M65" s="36"/>
      <c r="N65" s="36"/>
      <c r="O65" s="36"/>
      <c r="P65" s="14">
        <f t="shared" si="7"/>
        <v>0</v>
      </c>
      <c r="Q65" s="18"/>
      <c r="R65" s="49">
        <f>$R$16</f>
        <v>0</v>
      </c>
      <c r="S65" s="18"/>
      <c r="T65" s="18"/>
    </row>
    <row r="66" spans="1:20" ht="17.100000000000001" customHeight="1" x14ac:dyDescent="0.2">
      <c r="A66" s="10" t="s">
        <v>1</v>
      </c>
      <c r="B66" s="14">
        <f>SUM(B54:B65)</f>
        <v>0</v>
      </c>
      <c r="C66" s="14">
        <f t="shared" ref="C66:O66" si="8">SUM(C54:C65)</f>
        <v>0</v>
      </c>
      <c r="D66" s="14">
        <f t="shared" si="8"/>
        <v>0</v>
      </c>
      <c r="E66" s="14">
        <f t="shared" si="8"/>
        <v>0</v>
      </c>
      <c r="F66" s="14">
        <f t="shared" si="8"/>
        <v>0</v>
      </c>
      <c r="G66" s="14">
        <f t="shared" si="8"/>
        <v>0</v>
      </c>
      <c r="H66" s="14">
        <f t="shared" si="8"/>
        <v>0</v>
      </c>
      <c r="I66" s="14">
        <f t="shared" si="8"/>
        <v>0</v>
      </c>
      <c r="J66" s="14">
        <f t="shared" si="8"/>
        <v>0</v>
      </c>
      <c r="K66" s="14">
        <f t="shared" si="8"/>
        <v>0</v>
      </c>
      <c r="L66" s="14">
        <f t="shared" si="8"/>
        <v>0</v>
      </c>
      <c r="M66" s="14">
        <f t="shared" si="8"/>
        <v>0</v>
      </c>
      <c r="N66" s="14">
        <f t="shared" si="8"/>
        <v>0</v>
      </c>
      <c r="O66" s="14">
        <f t="shared" si="8"/>
        <v>0</v>
      </c>
      <c r="P66" s="14">
        <f t="shared" si="7"/>
        <v>0</v>
      </c>
      <c r="R66" s="46" t="s">
        <v>3</v>
      </c>
    </row>
    <row r="67" spans="1:20" ht="17.100000000000001" customHeight="1" x14ac:dyDescent="0.2">
      <c r="A67" s="10"/>
      <c r="B67" s="19"/>
      <c r="C67" s="19"/>
      <c r="D67" s="19"/>
      <c r="E67" s="19"/>
      <c r="F67" s="19"/>
      <c r="G67" s="19"/>
      <c r="H67" s="19"/>
      <c r="I67" s="19"/>
      <c r="J67" s="19"/>
      <c r="K67" s="19"/>
      <c r="L67" s="19"/>
      <c r="M67" s="19"/>
      <c r="N67" s="19"/>
      <c r="O67" s="19"/>
      <c r="P67" s="19">
        <f>SUM(B66:O66)</f>
        <v>0</v>
      </c>
      <c r="Q67" t="s">
        <v>46</v>
      </c>
      <c r="R67" s="43" t="s">
        <v>13</v>
      </c>
    </row>
    <row r="68" spans="1:20" ht="17.100000000000001" customHeight="1" x14ac:dyDescent="0.25">
      <c r="B68" s="5" t="s">
        <v>39</v>
      </c>
      <c r="D68" s="7">
        <f>E52+1</f>
        <v>45880</v>
      </c>
      <c r="E68" s="7">
        <f>D68+13</f>
        <v>45893</v>
      </c>
      <c r="R68" s="44" t="s">
        <v>74</v>
      </c>
      <c r="S68" s="20" t="s">
        <v>19</v>
      </c>
      <c r="T68" s="20" t="s">
        <v>33</v>
      </c>
    </row>
    <row r="69" spans="1:20" ht="17.100000000000001" customHeight="1" x14ac:dyDescent="0.2">
      <c r="B69" s="21">
        <f>DAY(D68)</f>
        <v>11</v>
      </c>
      <c r="C69" s="21">
        <f>DAY(D68+1)</f>
        <v>12</v>
      </c>
      <c r="D69" s="21">
        <f>DAY(D68+2)</f>
        <v>13</v>
      </c>
      <c r="E69" s="21">
        <f>DAY(D68+3)</f>
        <v>14</v>
      </c>
      <c r="F69" s="21">
        <f>DAY(D68+4)</f>
        <v>15</v>
      </c>
      <c r="G69" s="21">
        <f>DAY(D68+5)</f>
        <v>16</v>
      </c>
      <c r="H69" s="21">
        <f>DAY(D68+6)</f>
        <v>17</v>
      </c>
      <c r="I69" s="21">
        <f>DAY(D68+7)</f>
        <v>18</v>
      </c>
      <c r="J69" s="21">
        <f>DAY(D68+8)</f>
        <v>19</v>
      </c>
      <c r="K69" s="21">
        <f>DAY(D68+9)</f>
        <v>20</v>
      </c>
      <c r="L69" s="21">
        <f>DAY(D68+10)</f>
        <v>21</v>
      </c>
      <c r="M69" s="21">
        <f>DAY(D68+11)</f>
        <v>22</v>
      </c>
      <c r="N69" s="21">
        <f>DAY(D68+12)</f>
        <v>23</v>
      </c>
      <c r="O69" s="21">
        <f>DAY(D68+13)</f>
        <v>24</v>
      </c>
      <c r="P69" s="21" t="s">
        <v>45</v>
      </c>
      <c r="R69" s="44" t="s">
        <v>2</v>
      </c>
      <c r="S69" s="20" t="s">
        <v>2</v>
      </c>
      <c r="T69" s="20" t="s">
        <v>87</v>
      </c>
    </row>
    <row r="70" spans="1:20" ht="17.100000000000001" customHeight="1" x14ac:dyDescent="0.2">
      <c r="A70" s="12" t="s">
        <v>18</v>
      </c>
      <c r="B70" s="36"/>
      <c r="C70" s="36"/>
      <c r="D70" s="36"/>
      <c r="E70" s="36"/>
      <c r="F70" s="36"/>
      <c r="G70" s="36"/>
      <c r="H70" s="36" t="s">
        <v>13</v>
      </c>
      <c r="I70" s="36"/>
      <c r="J70" s="36"/>
      <c r="K70" s="36"/>
      <c r="L70" s="36"/>
      <c r="M70" s="36"/>
      <c r="N70" s="36"/>
      <c r="O70" s="36"/>
      <c r="P70" s="14">
        <f>SUM(B70:O70)</f>
        <v>0</v>
      </c>
      <c r="R70" s="22">
        <f>+P54+P70</f>
        <v>0</v>
      </c>
      <c r="S70" s="22">
        <f t="shared" ref="S70:S82" si="9">+R70+S21</f>
        <v>0</v>
      </c>
      <c r="T70" s="13"/>
    </row>
    <row r="71" spans="1:20" ht="17.100000000000001" customHeight="1" x14ac:dyDescent="0.2">
      <c r="A71" s="12" t="str">
        <f t="shared" ref="A71:A81" si="10">+A55</f>
        <v>Vacation</v>
      </c>
      <c r="B71" s="36"/>
      <c r="C71" s="37" t="s">
        <v>13</v>
      </c>
      <c r="D71" s="36"/>
      <c r="E71" s="36"/>
      <c r="F71" s="36"/>
      <c r="G71" s="36"/>
      <c r="H71" s="36"/>
      <c r="I71" s="36"/>
      <c r="J71" s="36"/>
      <c r="K71" s="36"/>
      <c r="L71" s="36"/>
      <c r="M71" s="36"/>
      <c r="N71" s="36"/>
      <c r="O71" s="37" t="s">
        <v>13</v>
      </c>
      <c r="P71" s="14">
        <f t="shared" ref="P71:P81" si="11">SUM(B71:O71)</f>
        <v>0</v>
      </c>
      <c r="R71" s="22">
        <f t="shared" ref="R71:R82" si="12">+P55+P71</f>
        <v>0</v>
      </c>
      <c r="S71" s="22">
        <f t="shared" si="9"/>
        <v>0</v>
      </c>
      <c r="T71" s="15" t="s">
        <v>28</v>
      </c>
    </row>
    <row r="72" spans="1:20" ht="17.100000000000001" customHeight="1" x14ac:dyDescent="0.2">
      <c r="A72" s="12" t="str">
        <f t="shared" si="10"/>
        <v>Sick earned after 1997</v>
      </c>
      <c r="B72" s="36"/>
      <c r="C72" s="36"/>
      <c r="D72" s="36"/>
      <c r="E72" s="36"/>
      <c r="F72" s="36"/>
      <c r="G72" s="36"/>
      <c r="H72" s="36"/>
      <c r="I72" s="36"/>
      <c r="J72" s="36"/>
      <c r="K72" s="36"/>
      <c r="L72" s="36"/>
      <c r="M72" s="36"/>
      <c r="N72" s="36"/>
      <c r="O72" s="36"/>
      <c r="P72" s="14">
        <f t="shared" si="11"/>
        <v>0</v>
      </c>
      <c r="R72" s="22">
        <f t="shared" si="12"/>
        <v>0</v>
      </c>
      <c r="S72" s="22">
        <f t="shared" si="9"/>
        <v>0</v>
      </c>
      <c r="T72" s="15" t="s">
        <v>29</v>
      </c>
    </row>
    <row r="73" spans="1:20" ht="17.100000000000001" customHeight="1" x14ac:dyDescent="0.2">
      <c r="A73" s="12" t="str">
        <f t="shared" si="10"/>
        <v>Sick earned 1984 - 1997</v>
      </c>
      <c r="B73" s="36"/>
      <c r="C73" s="36"/>
      <c r="D73" s="36"/>
      <c r="E73" s="36"/>
      <c r="F73" s="36"/>
      <c r="G73" s="36"/>
      <c r="H73" s="36"/>
      <c r="I73" s="36"/>
      <c r="J73" s="36"/>
      <c r="K73" s="36"/>
      <c r="L73" s="36"/>
      <c r="M73" s="36"/>
      <c r="N73" s="36"/>
      <c r="O73" s="36"/>
      <c r="P73" s="14">
        <f t="shared" si="11"/>
        <v>0</v>
      </c>
      <c r="R73" s="22">
        <f t="shared" si="12"/>
        <v>0</v>
      </c>
      <c r="S73" s="22">
        <f t="shared" si="9"/>
        <v>0</v>
      </c>
      <c r="T73" s="15" t="s">
        <v>30</v>
      </c>
    </row>
    <row r="74" spans="1:20" ht="17.100000000000001" customHeight="1" x14ac:dyDescent="0.2">
      <c r="A74" s="12" t="str">
        <f t="shared" si="10"/>
        <v>Sick earned before 1984</v>
      </c>
      <c r="B74" s="36"/>
      <c r="C74" s="36"/>
      <c r="D74" s="36"/>
      <c r="E74" s="36"/>
      <c r="F74" s="36"/>
      <c r="G74" s="36"/>
      <c r="H74" s="36"/>
      <c r="I74" s="36"/>
      <c r="J74" s="36"/>
      <c r="K74" s="36"/>
      <c r="L74" s="36"/>
      <c r="M74" s="36"/>
      <c r="N74" s="36"/>
      <c r="O74" s="36"/>
      <c r="P74" s="14">
        <f t="shared" si="11"/>
        <v>0</v>
      </c>
      <c r="R74" s="22">
        <f t="shared" si="12"/>
        <v>0</v>
      </c>
      <c r="S74" s="22">
        <f t="shared" si="9"/>
        <v>0</v>
      </c>
      <c r="T74" s="15" t="s">
        <v>31</v>
      </c>
    </row>
    <row r="75" spans="1:20" ht="17.100000000000001" customHeight="1" x14ac:dyDescent="0.2">
      <c r="A75" s="12" t="str">
        <f t="shared" si="10"/>
        <v>Extended sick</v>
      </c>
      <c r="B75" s="36"/>
      <c r="C75" s="36"/>
      <c r="D75" s="36"/>
      <c r="E75" s="36"/>
      <c r="F75" s="36"/>
      <c r="G75" s="36"/>
      <c r="H75" s="36"/>
      <c r="I75" s="36"/>
      <c r="J75" s="36"/>
      <c r="K75" s="36"/>
      <c r="L75" s="36"/>
      <c r="M75" s="36"/>
      <c r="N75" s="36"/>
      <c r="O75" s="36"/>
      <c r="P75" s="14">
        <f t="shared" si="11"/>
        <v>0</v>
      </c>
      <c r="R75" s="22">
        <f t="shared" si="12"/>
        <v>0</v>
      </c>
      <c r="S75" s="22">
        <f t="shared" si="9"/>
        <v>0</v>
      </c>
      <c r="T75" s="15" t="s">
        <v>42</v>
      </c>
    </row>
    <row r="76" spans="1:20" ht="17.100000000000001" customHeight="1" x14ac:dyDescent="0.2">
      <c r="A76" s="12" t="str">
        <f t="shared" si="10"/>
        <v>Comp time used</v>
      </c>
      <c r="B76" s="36"/>
      <c r="C76" s="36"/>
      <c r="D76" s="36"/>
      <c r="E76" s="36"/>
      <c r="F76" s="36"/>
      <c r="G76" s="36"/>
      <c r="H76" s="36"/>
      <c r="I76" s="36"/>
      <c r="J76" s="36"/>
      <c r="K76" s="36"/>
      <c r="L76" s="36"/>
      <c r="M76" s="36"/>
      <c r="N76" s="36"/>
      <c r="O76" s="36"/>
      <c r="P76" s="14">
        <f t="shared" si="11"/>
        <v>0</v>
      </c>
      <c r="R76" s="22">
        <f t="shared" si="12"/>
        <v>0</v>
      </c>
      <c r="S76" s="22">
        <f t="shared" si="9"/>
        <v>0</v>
      </c>
      <c r="T76" s="15" t="s">
        <v>32</v>
      </c>
    </row>
    <row r="77" spans="1:20" ht="17.100000000000001" customHeight="1" x14ac:dyDescent="0.2">
      <c r="A77" s="12" t="str">
        <f t="shared" si="10"/>
        <v>Holiday/AdminClosure</v>
      </c>
      <c r="B77" s="36"/>
      <c r="C77" s="36"/>
      <c r="D77" s="36"/>
      <c r="E77" s="36"/>
      <c r="F77" s="36"/>
      <c r="G77" s="36"/>
      <c r="H77" s="36"/>
      <c r="I77" s="36"/>
      <c r="J77" s="36"/>
      <c r="K77" s="36"/>
      <c r="L77" s="36"/>
      <c r="M77" s="36"/>
      <c r="N77" s="36"/>
      <c r="O77" s="36"/>
      <c r="P77" s="14">
        <f t="shared" si="11"/>
        <v>0</v>
      </c>
      <c r="R77" s="22">
        <f t="shared" si="12"/>
        <v>0</v>
      </c>
      <c r="S77" s="22">
        <f t="shared" si="9"/>
        <v>0</v>
      </c>
      <c r="T77" s="13"/>
    </row>
    <row r="78" spans="1:20" ht="17.100000000000001" customHeight="1" x14ac:dyDescent="0.2">
      <c r="A78" s="12" t="str">
        <f t="shared" si="10"/>
        <v>Inclement Weather</v>
      </c>
      <c r="B78" s="36"/>
      <c r="C78" s="36"/>
      <c r="D78" s="36"/>
      <c r="E78" s="36"/>
      <c r="F78" s="36"/>
      <c r="G78" s="36"/>
      <c r="H78" s="36"/>
      <c r="I78" s="36"/>
      <c r="J78" s="36"/>
      <c r="K78" s="36"/>
      <c r="L78" s="36"/>
      <c r="M78" s="36"/>
      <c r="N78" s="36"/>
      <c r="O78" s="36"/>
      <c r="P78" s="14">
        <f t="shared" si="11"/>
        <v>0</v>
      </c>
      <c r="R78" s="22">
        <f t="shared" si="12"/>
        <v>0</v>
      </c>
      <c r="S78" s="22">
        <f t="shared" si="9"/>
        <v>0</v>
      </c>
      <c r="T78" s="13"/>
    </row>
    <row r="79" spans="1:20" ht="17.100000000000001" customHeight="1" x14ac:dyDescent="0.2">
      <c r="A79" s="12" t="str">
        <f t="shared" si="10"/>
        <v>Overtime worked</v>
      </c>
      <c r="B79" s="36"/>
      <c r="C79" s="36"/>
      <c r="D79" s="36"/>
      <c r="E79" s="36"/>
      <c r="F79" s="36"/>
      <c r="G79" s="36"/>
      <c r="H79" s="36"/>
      <c r="I79" s="36"/>
      <c r="J79" s="36"/>
      <c r="K79" s="36"/>
      <c r="L79" s="36"/>
      <c r="M79" s="36"/>
      <c r="N79" s="36"/>
      <c r="O79" s="36"/>
      <c r="P79" s="14">
        <f t="shared" si="11"/>
        <v>0</v>
      </c>
      <c r="R79" s="22">
        <f t="shared" si="12"/>
        <v>0</v>
      </c>
      <c r="S79" s="22">
        <f t="shared" si="9"/>
        <v>0</v>
      </c>
      <c r="T79" s="13"/>
    </row>
    <row r="80" spans="1:20" ht="17.100000000000001" customHeight="1" x14ac:dyDescent="0.2">
      <c r="A80" s="12" t="str">
        <f t="shared" si="10"/>
        <v>*Other absence with pay</v>
      </c>
      <c r="B80" s="36"/>
      <c r="C80" s="36"/>
      <c r="D80" s="36"/>
      <c r="E80" s="36"/>
      <c r="F80" s="36"/>
      <c r="G80" s="36"/>
      <c r="H80" s="36"/>
      <c r="I80" s="36"/>
      <c r="J80" s="36"/>
      <c r="K80" s="36"/>
      <c r="L80" s="36"/>
      <c r="M80" s="36"/>
      <c r="N80" s="36"/>
      <c r="O80" s="36"/>
      <c r="P80" s="14">
        <f t="shared" si="11"/>
        <v>0</v>
      </c>
      <c r="R80" s="22">
        <f t="shared" si="12"/>
        <v>0</v>
      </c>
      <c r="S80" s="22">
        <f t="shared" si="9"/>
        <v>0</v>
      </c>
      <c r="T80" s="15" t="s">
        <v>13</v>
      </c>
    </row>
    <row r="81" spans="1:22" ht="17.100000000000001" customHeight="1" x14ac:dyDescent="0.2">
      <c r="A81" s="12" t="str">
        <f t="shared" si="10"/>
        <v>Absence without pay</v>
      </c>
      <c r="B81" s="36"/>
      <c r="C81" s="36"/>
      <c r="D81" s="36"/>
      <c r="E81" s="36"/>
      <c r="F81" s="36"/>
      <c r="G81" s="36"/>
      <c r="H81" s="36"/>
      <c r="I81" s="36"/>
      <c r="J81" s="36"/>
      <c r="K81" s="36"/>
      <c r="L81" s="36"/>
      <c r="M81" s="36"/>
      <c r="N81" s="36"/>
      <c r="O81" s="36"/>
      <c r="P81" s="14">
        <f t="shared" si="11"/>
        <v>0</v>
      </c>
      <c r="R81" s="22">
        <f t="shared" si="12"/>
        <v>0</v>
      </c>
      <c r="S81" s="22">
        <f t="shared" si="9"/>
        <v>0</v>
      </c>
      <c r="T81" s="13"/>
    </row>
    <row r="82" spans="1:22" ht="17.100000000000001" customHeight="1" x14ac:dyDescent="0.2">
      <c r="A82" s="10" t="s">
        <v>1</v>
      </c>
      <c r="B82" s="14">
        <f t="shared" ref="B82:O82" si="13">SUM(B70:B81)</f>
        <v>0</v>
      </c>
      <c r="C82" s="14">
        <f t="shared" si="13"/>
        <v>0</v>
      </c>
      <c r="D82" s="14">
        <f t="shared" si="13"/>
        <v>0</v>
      </c>
      <c r="E82" s="14">
        <f t="shared" si="13"/>
        <v>0</v>
      </c>
      <c r="F82" s="14">
        <f t="shared" si="13"/>
        <v>0</v>
      </c>
      <c r="G82" s="14">
        <f t="shared" si="13"/>
        <v>0</v>
      </c>
      <c r="H82" s="14">
        <f t="shared" si="13"/>
        <v>0</v>
      </c>
      <c r="I82" s="14">
        <f t="shared" si="13"/>
        <v>0</v>
      </c>
      <c r="J82" s="14">
        <f t="shared" si="13"/>
        <v>0</v>
      </c>
      <c r="K82" s="14">
        <f t="shared" si="13"/>
        <v>0</v>
      </c>
      <c r="L82" s="14">
        <f t="shared" si="13"/>
        <v>0</v>
      </c>
      <c r="M82" s="14">
        <f t="shared" si="13"/>
        <v>0</v>
      </c>
      <c r="N82" s="14">
        <f t="shared" si="13"/>
        <v>0</v>
      </c>
      <c r="O82" s="14">
        <f t="shared" si="13"/>
        <v>0</v>
      </c>
      <c r="P82" s="14">
        <f>SUM(P70:P81)</f>
        <v>0</v>
      </c>
      <c r="R82" s="22">
        <f t="shared" si="12"/>
        <v>0</v>
      </c>
      <c r="S82" s="22">
        <f t="shared" si="9"/>
        <v>0</v>
      </c>
      <c r="T82" s="13"/>
    </row>
    <row r="83" spans="1:22" ht="17.100000000000001" customHeight="1" x14ac:dyDescent="0.2">
      <c r="L83" s="1" t="s">
        <v>21</v>
      </c>
      <c r="P83" s="19">
        <f>SUM(B82:O82)</f>
        <v>0</v>
      </c>
      <c r="Q83" t="s">
        <v>46</v>
      </c>
    </row>
    <row r="84" spans="1:22" ht="17.100000000000001" customHeight="1" x14ac:dyDescent="0.2">
      <c r="A84" s="23" t="s">
        <v>8</v>
      </c>
      <c r="B84" s="24"/>
      <c r="C84" s="25"/>
      <c r="D84" s="56"/>
      <c r="E84" s="56"/>
      <c r="F84" s="56"/>
      <c r="G84" s="56"/>
      <c r="H84" s="56"/>
      <c r="I84" s="56"/>
      <c r="J84" s="56"/>
      <c r="K84" s="57"/>
    </row>
    <row r="85" spans="1:22" ht="17.100000000000001" customHeight="1" x14ac:dyDescent="0.2">
      <c r="A85" s="58"/>
      <c r="B85" s="59"/>
      <c r="C85" s="59"/>
      <c r="D85" s="59"/>
      <c r="E85" s="59"/>
      <c r="F85" s="59"/>
      <c r="G85" s="59"/>
      <c r="H85" s="59"/>
      <c r="I85" s="59"/>
      <c r="J85" s="59"/>
      <c r="K85" s="60"/>
    </row>
    <row r="86" spans="1:22" ht="17.100000000000001" customHeight="1" x14ac:dyDescent="0.2">
      <c r="A86" s="58"/>
      <c r="B86" s="59"/>
      <c r="C86" s="59"/>
      <c r="D86" s="59"/>
      <c r="E86" s="59"/>
      <c r="F86" s="59"/>
      <c r="G86" s="59"/>
      <c r="H86" s="59"/>
      <c r="I86" s="59"/>
      <c r="J86" s="59"/>
      <c r="K86" s="60"/>
      <c r="L86" s="18"/>
      <c r="M86" s="18"/>
      <c r="N86" s="18"/>
      <c r="O86" s="18"/>
      <c r="P86" s="18"/>
      <c r="Q86" s="18"/>
      <c r="R86" s="45"/>
    </row>
    <row r="87" spans="1:22" ht="17.100000000000001" customHeight="1" x14ac:dyDescent="0.2">
      <c r="A87" s="26" t="s">
        <v>7</v>
      </c>
      <c r="B87" s="61"/>
      <c r="C87" s="61"/>
      <c r="D87" s="61"/>
      <c r="E87" s="61"/>
      <c r="F87" s="61"/>
      <c r="G87" s="61"/>
      <c r="H87" s="61"/>
      <c r="I87" s="61"/>
      <c r="J87" s="61"/>
      <c r="K87" s="62"/>
      <c r="N87" s="17" t="s">
        <v>9</v>
      </c>
      <c r="Q87" s="17" t="s">
        <v>16</v>
      </c>
    </row>
    <row r="88" spans="1:22" ht="17.100000000000001" customHeight="1" x14ac:dyDescent="0.2">
      <c r="A88" s="65"/>
      <c r="B88" s="61"/>
      <c r="C88" s="61"/>
      <c r="D88" s="61"/>
      <c r="E88" s="61"/>
      <c r="F88" s="61"/>
      <c r="G88" s="61"/>
      <c r="H88" s="61"/>
      <c r="I88" s="61"/>
      <c r="J88" s="61"/>
      <c r="K88" s="62"/>
    </row>
    <row r="89" spans="1:22" ht="17.100000000000001" customHeight="1" x14ac:dyDescent="0.2">
      <c r="A89" s="66"/>
      <c r="B89" s="63"/>
      <c r="C89" s="63"/>
      <c r="D89" s="63"/>
      <c r="E89" s="63"/>
      <c r="F89" s="63"/>
      <c r="G89" s="63"/>
      <c r="H89" s="63"/>
      <c r="I89" s="63"/>
      <c r="J89" s="63"/>
      <c r="K89" s="64"/>
      <c r="L89" s="18"/>
      <c r="M89" s="18"/>
      <c r="N89" s="27"/>
      <c r="O89" s="18"/>
      <c r="P89" s="18"/>
      <c r="Q89" s="18"/>
      <c r="R89" s="45"/>
    </row>
    <row r="90" spans="1:22" ht="20.100000000000001" customHeight="1" x14ac:dyDescent="0.2">
      <c r="A90" s="1" t="s">
        <v>76</v>
      </c>
      <c r="B90" s="28"/>
      <c r="C90" s="28"/>
      <c r="D90" s="28"/>
      <c r="E90" s="28"/>
      <c r="F90" s="28"/>
      <c r="G90" s="28"/>
      <c r="H90" s="28"/>
      <c r="I90" s="28"/>
      <c r="J90" s="28"/>
      <c r="K90" s="28"/>
      <c r="L90" s="28"/>
      <c r="M90" s="28"/>
      <c r="N90" s="17" t="s">
        <v>10</v>
      </c>
      <c r="O90" s="1"/>
      <c r="P90" s="1"/>
      <c r="Q90" s="1"/>
      <c r="R90" s="46" t="s">
        <v>16</v>
      </c>
      <c r="S90" s="28"/>
    </row>
    <row r="91" spans="1:22" ht="20.100000000000001" customHeight="1" x14ac:dyDescent="0.25">
      <c r="A91" s="29" t="s">
        <v>25</v>
      </c>
      <c r="B91" s="30"/>
      <c r="C91" s="28"/>
      <c r="D91" s="28"/>
      <c r="E91" s="28"/>
      <c r="F91" s="28"/>
      <c r="G91" s="28"/>
      <c r="H91" s="28"/>
      <c r="I91" s="28"/>
      <c r="J91" s="28"/>
      <c r="K91" s="28"/>
      <c r="L91" s="28"/>
      <c r="M91" s="28"/>
      <c r="N91" s="1"/>
      <c r="O91" s="1"/>
      <c r="P91" s="1"/>
      <c r="Q91" s="1"/>
      <c r="R91" s="39"/>
      <c r="S91" s="28"/>
    </row>
    <row r="92" spans="1:22" s="28" customFormat="1" ht="20.100000000000001" customHeight="1" x14ac:dyDescent="0.25">
      <c r="A92" s="31" t="s">
        <v>23</v>
      </c>
      <c r="R92" s="47"/>
      <c r="U92" s="32"/>
      <c r="V92" s="32"/>
    </row>
    <row r="93" spans="1:22" s="28" customFormat="1" ht="20.100000000000001" customHeight="1" x14ac:dyDescent="0.25">
      <c r="A93" s="31" t="s">
        <v>24</v>
      </c>
      <c r="R93" s="47"/>
      <c r="U93" s="32"/>
      <c r="V93" s="32"/>
    </row>
    <row r="94" spans="1:22" s="28" customFormat="1" ht="20.100000000000001" customHeight="1" x14ac:dyDescent="0.25">
      <c r="A94" s="31" t="s">
        <v>27</v>
      </c>
      <c r="R94" s="47"/>
      <c r="U94" s="32"/>
      <c r="V94" s="32"/>
    </row>
    <row r="95" spans="1:22" s="28" customFormat="1" ht="20.100000000000001" customHeight="1" x14ac:dyDescent="0.25">
      <c r="A95" s="31" t="s">
        <v>26</v>
      </c>
      <c r="R95" s="47"/>
      <c r="U95" s="32"/>
      <c r="V95" s="32"/>
    </row>
    <row r="96" spans="1:22" s="28" customFormat="1" ht="20.100000000000001" customHeight="1" x14ac:dyDescent="0.25">
      <c r="A96" s="31" t="s">
        <v>75</v>
      </c>
      <c r="I96" s="31"/>
      <c r="R96" s="47"/>
      <c r="U96" s="32"/>
      <c r="V96" s="32"/>
    </row>
    <row r="97" spans="1:22" ht="20.100000000000001" customHeight="1" x14ac:dyDescent="0.25">
      <c r="A97" s="31" t="s">
        <v>13</v>
      </c>
    </row>
    <row r="99" spans="1:22" s="3" customFormat="1" ht="24.75" customHeight="1" x14ac:dyDescent="0.35">
      <c r="A99" s="3" t="s">
        <v>5</v>
      </c>
      <c r="G99" s="3" t="s">
        <v>73</v>
      </c>
      <c r="R99" s="38"/>
      <c r="S99" s="5"/>
      <c r="U99" s="6"/>
      <c r="V99" s="6"/>
    </row>
    <row r="100" spans="1:22" ht="17.100000000000001" customHeight="1" x14ac:dyDescent="0.35">
      <c r="A100" s="3"/>
      <c r="B100" s="3"/>
      <c r="C100" s="3"/>
      <c r="D100" s="3" t="s">
        <v>13</v>
      </c>
      <c r="E100" s="3"/>
      <c r="F100" s="3"/>
      <c r="G100" s="3"/>
      <c r="H100" s="3"/>
      <c r="I100" s="3"/>
      <c r="J100" s="3"/>
      <c r="K100" s="3"/>
      <c r="L100" s="3"/>
      <c r="M100" s="3"/>
      <c r="N100" s="3"/>
      <c r="O100" s="3"/>
      <c r="P100" s="3"/>
      <c r="Q100" s="4"/>
      <c r="R100" s="38"/>
    </row>
    <row r="101" spans="1:22" ht="17.100000000000001" customHeight="1" x14ac:dyDescent="0.35">
      <c r="A101" s="5"/>
      <c r="B101" s="5" t="s">
        <v>43</v>
      </c>
      <c r="C101" s="5"/>
      <c r="D101" s="7">
        <f>E68+1</f>
        <v>45894</v>
      </c>
      <c r="E101" s="7">
        <f>D101+13</f>
        <v>45907</v>
      </c>
      <c r="F101" s="5"/>
      <c r="G101" s="5"/>
      <c r="H101" s="5"/>
      <c r="I101" s="5"/>
      <c r="J101" s="5"/>
      <c r="K101" s="5"/>
      <c r="L101" s="5"/>
      <c r="M101" s="5"/>
      <c r="N101" s="5"/>
      <c r="O101" s="5"/>
      <c r="P101" s="3"/>
      <c r="Q101" s="4"/>
      <c r="R101" s="38"/>
    </row>
    <row r="102" spans="1:22" ht="17.100000000000001" customHeight="1" x14ac:dyDescent="0.25">
      <c r="B102" s="9">
        <f>DAY(D101)</f>
        <v>25</v>
      </c>
      <c r="C102" s="9">
        <f>DAY(D101+1)</f>
        <v>26</v>
      </c>
      <c r="D102" s="9">
        <f>DAY(D101+2)</f>
        <v>27</v>
      </c>
      <c r="E102" s="9">
        <f>DAY(D101+3)</f>
        <v>28</v>
      </c>
      <c r="F102" s="9">
        <f>DAY(D101+4)</f>
        <v>29</v>
      </c>
      <c r="G102" s="9">
        <f>DAY(D101+5)</f>
        <v>30</v>
      </c>
      <c r="H102" s="9">
        <f>DAY(D101+6)</f>
        <v>31</v>
      </c>
      <c r="I102" s="9">
        <f>DAY(D101+7)</f>
        <v>1</v>
      </c>
      <c r="J102" s="9">
        <f>DAY(D101+8)</f>
        <v>2</v>
      </c>
      <c r="K102" s="9">
        <f>DAY(D101+9)</f>
        <v>3</v>
      </c>
      <c r="L102" s="9">
        <f>DAY(D101+10)</f>
        <v>4</v>
      </c>
      <c r="M102" s="9">
        <f>DAY(D101+11)</f>
        <v>5</v>
      </c>
      <c r="N102" s="9">
        <f>DAY(D101+12)</f>
        <v>6</v>
      </c>
      <c r="O102" s="9">
        <f>DAY(D101+13)</f>
        <v>7</v>
      </c>
      <c r="P102" s="9" t="s">
        <v>45</v>
      </c>
      <c r="Q102" s="5" t="s">
        <v>35</v>
      </c>
      <c r="R102" s="38"/>
      <c r="S102" s="5" t="str">
        <f>+B101</f>
        <v>BW 19</v>
      </c>
      <c r="T102" s="5" t="str">
        <f>+B117</f>
        <v>BW 20</v>
      </c>
    </row>
    <row r="103" spans="1:22" ht="17.100000000000001" customHeight="1" x14ac:dyDescent="0.2">
      <c r="A103" s="12" t="s">
        <v>18</v>
      </c>
      <c r="B103" s="36"/>
      <c r="C103" s="36"/>
      <c r="D103" s="36"/>
      <c r="E103" s="36"/>
      <c r="F103" s="36"/>
      <c r="G103" s="36"/>
      <c r="H103" s="36"/>
      <c r="I103" s="36"/>
      <c r="J103" s="36"/>
      <c r="K103" s="36"/>
      <c r="L103" s="36"/>
      <c r="M103" s="36"/>
      <c r="N103" s="36"/>
      <c r="O103" s="36"/>
      <c r="P103" s="14">
        <f>SUM(B103:O103)</f>
        <v>0</v>
      </c>
      <c r="Q103" s="10"/>
      <c r="R103" s="39"/>
      <c r="S103" s="10"/>
    </row>
    <row r="104" spans="1:22" ht="17.100000000000001" customHeight="1" x14ac:dyDescent="0.2">
      <c r="A104" s="12" t="s">
        <v>0</v>
      </c>
      <c r="B104" s="36"/>
      <c r="C104" s="36"/>
      <c r="D104" s="36"/>
      <c r="E104" s="36"/>
      <c r="F104" s="36"/>
      <c r="G104" s="36"/>
      <c r="H104" s="36"/>
      <c r="I104" s="36"/>
      <c r="J104" s="36"/>
      <c r="K104" s="36"/>
      <c r="L104" s="36"/>
      <c r="M104" s="36"/>
      <c r="N104" s="36"/>
      <c r="O104" s="36"/>
      <c r="P104" s="14">
        <f t="shared" ref="P104:P115" si="14">SUM(B104:O104)</f>
        <v>0</v>
      </c>
    </row>
    <row r="105" spans="1:22" ht="17.100000000000001" customHeight="1" x14ac:dyDescent="0.25">
      <c r="A105" s="12" t="s">
        <v>41</v>
      </c>
      <c r="B105" s="36"/>
      <c r="C105" s="36"/>
      <c r="D105" s="36"/>
      <c r="E105" s="36"/>
      <c r="F105" s="36"/>
      <c r="G105" s="36"/>
      <c r="H105" s="36"/>
      <c r="I105" s="36"/>
      <c r="J105" s="36"/>
      <c r="K105" s="36"/>
      <c r="L105" s="36"/>
      <c r="M105" s="36"/>
      <c r="N105" s="36"/>
      <c r="O105" s="36"/>
      <c r="P105" s="14">
        <f t="shared" si="14"/>
        <v>0</v>
      </c>
      <c r="Q105" s="16"/>
      <c r="R105" s="48">
        <f>$R$7</f>
        <v>0</v>
      </c>
      <c r="S105" s="16"/>
      <c r="T105" s="18"/>
    </row>
    <row r="106" spans="1:22" ht="17.100000000000001" customHeight="1" x14ac:dyDescent="0.2">
      <c r="A106" s="12" t="s">
        <v>15</v>
      </c>
      <c r="B106" s="36"/>
      <c r="C106" s="36"/>
      <c r="D106" s="36"/>
      <c r="E106" s="36"/>
      <c r="F106" s="36"/>
      <c r="G106" s="36"/>
      <c r="H106" s="36"/>
      <c r="I106" s="36"/>
      <c r="J106" s="36"/>
      <c r="K106" s="36"/>
      <c r="L106" s="36"/>
      <c r="M106" s="36"/>
      <c r="N106" s="36"/>
      <c r="O106" s="36"/>
      <c r="P106" s="14">
        <f t="shared" si="14"/>
        <v>0</v>
      </c>
      <c r="R106" s="41" t="s">
        <v>22</v>
      </c>
    </row>
    <row r="107" spans="1:22" ht="17.100000000000001" customHeight="1" x14ac:dyDescent="0.2">
      <c r="A107" s="12" t="s">
        <v>14</v>
      </c>
      <c r="B107" s="36"/>
      <c r="C107" s="36"/>
      <c r="D107" s="36"/>
      <c r="E107" s="36"/>
      <c r="F107" s="36"/>
      <c r="G107" s="36"/>
      <c r="H107" s="36"/>
      <c r="I107" s="36"/>
      <c r="J107" s="36"/>
      <c r="K107" s="36"/>
      <c r="L107" s="36"/>
      <c r="M107" s="36"/>
      <c r="N107" s="36"/>
      <c r="O107" s="36"/>
      <c r="P107" s="14">
        <f t="shared" si="14"/>
        <v>0</v>
      </c>
      <c r="R107" s="42"/>
    </row>
    <row r="108" spans="1:22" ht="17.100000000000001" customHeight="1" x14ac:dyDescent="0.2">
      <c r="A108" s="12" t="s">
        <v>37</v>
      </c>
      <c r="B108" s="36"/>
      <c r="C108" s="36"/>
      <c r="D108" s="36"/>
      <c r="E108" s="36"/>
      <c r="F108" s="36"/>
      <c r="G108" s="36"/>
      <c r="H108" s="36"/>
      <c r="I108" s="36"/>
      <c r="J108" s="36"/>
      <c r="K108" s="36"/>
      <c r="L108" s="36"/>
      <c r="M108" s="36"/>
      <c r="N108" s="36"/>
      <c r="O108" s="36"/>
      <c r="P108" s="14">
        <f t="shared" si="14"/>
        <v>0</v>
      </c>
      <c r="R108" s="42"/>
    </row>
    <row r="109" spans="1:22" ht="17.100000000000001" customHeight="1" x14ac:dyDescent="0.2">
      <c r="A109" s="12" t="s">
        <v>11</v>
      </c>
      <c r="B109" s="36"/>
      <c r="C109" s="36"/>
      <c r="D109" s="36"/>
      <c r="E109" s="36"/>
      <c r="F109" s="36"/>
      <c r="G109" s="36"/>
      <c r="H109" s="36"/>
      <c r="I109" s="36"/>
      <c r="J109" s="36"/>
      <c r="K109" s="36"/>
      <c r="L109" s="36"/>
      <c r="M109" s="36"/>
      <c r="N109" s="36"/>
      <c r="O109" s="36"/>
      <c r="P109" s="14">
        <f t="shared" si="14"/>
        <v>0</v>
      </c>
      <c r="Q109" s="18"/>
      <c r="R109" s="49">
        <f>$R$11</f>
        <v>0</v>
      </c>
      <c r="S109" s="18"/>
      <c r="T109" s="18"/>
    </row>
    <row r="110" spans="1:22" ht="17.100000000000001" customHeight="1" x14ac:dyDescent="0.2">
      <c r="A110" s="12" t="s">
        <v>17</v>
      </c>
      <c r="B110" s="36"/>
      <c r="C110" s="36"/>
      <c r="D110" s="36"/>
      <c r="E110" s="36"/>
      <c r="F110" s="36"/>
      <c r="G110" s="36"/>
      <c r="H110" s="36"/>
      <c r="I110" s="36"/>
      <c r="J110" s="36"/>
      <c r="K110" s="36"/>
      <c r="L110" s="36"/>
      <c r="M110" s="36"/>
      <c r="N110" s="36"/>
      <c r="O110" s="36"/>
      <c r="P110" s="14">
        <f t="shared" si="14"/>
        <v>0</v>
      </c>
      <c r="R110" s="41" t="s">
        <v>4</v>
      </c>
    </row>
    <row r="111" spans="1:22" ht="17.100000000000001" customHeight="1" x14ac:dyDescent="0.2">
      <c r="A111" s="12" t="s">
        <v>6</v>
      </c>
      <c r="B111" s="36"/>
      <c r="C111" s="36"/>
      <c r="D111" s="36"/>
      <c r="E111" s="36"/>
      <c r="F111" s="36"/>
      <c r="G111" s="36"/>
      <c r="H111" s="36"/>
      <c r="I111" s="36"/>
      <c r="J111" s="36"/>
      <c r="K111" s="36"/>
      <c r="L111" s="36"/>
      <c r="M111" s="36"/>
      <c r="N111" s="36"/>
      <c r="O111" s="36"/>
      <c r="P111" s="14">
        <f t="shared" si="14"/>
        <v>0</v>
      </c>
      <c r="R111" s="42"/>
    </row>
    <row r="112" spans="1:22" ht="17.100000000000001" customHeight="1" x14ac:dyDescent="0.2">
      <c r="A112" s="12" t="s">
        <v>20</v>
      </c>
      <c r="B112" s="36"/>
      <c r="C112" s="36"/>
      <c r="D112" s="36"/>
      <c r="E112" s="36"/>
      <c r="F112" s="36"/>
      <c r="G112" s="36"/>
      <c r="H112" s="36"/>
      <c r="I112" s="36"/>
      <c r="J112" s="36"/>
      <c r="K112" s="36"/>
      <c r="L112" s="36"/>
      <c r="M112" s="36"/>
      <c r="N112" s="36"/>
      <c r="O112" s="36"/>
      <c r="P112" s="14">
        <f t="shared" si="14"/>
        <v>0</v>
      </c>
      <c r="R112" s="42"/>
    </row>
    <row r="113" spans="1:20" ht="17.100000000000001" customHeight="1" x14ac:dyDescent="0.2">
      <c r="A113" s="12" t="s">
        <v>40</v>
      </c>
      <c r="B113" s="36"/>
      <c r="C113" s="36"/>
      <c r="D113" s="36"/>
      <c r="E113" s="36"/>
      <c r="F113" s="36"/>
      <c r="G113" s="36"/>
      <c r="H113" s="36"/>
      <c r="I113" s="36"/>
      <c r="J113" s="36"/>
      <c r="K113" s="36"/>
      <c r="L113" s="36"/>
      <c r="M113" s="36"/>
      <c r="N113" s="36"/>
      <c r="O113" s="36"/>
      <c r="P113" s="14">
        <f t="shared" si="14"/>
        <v>0</v>
      </c>
      <c r="R113" s="42"/>
    </row>
    <row r="114" spans="1:20" ht="17.100000000000001" customHeight="1" x14ac:dyDescent="0.2">
      <c r="A114" s="12" t="s">
        <v>12</v>
      </c>
      <c r="B114" s="36"/>
      <c r="C114" s="36"/>
      <c r="D114" s="36"/>
      <c r="E114" s="36"/>
      <c r="F114" s="36"/>
      <c r="G114" s="36"/>
      <c r="H114" s="36"/>
      <c r="I114" s="36"/>
      <c r="J114" s="36"/>
      <c r="K114" s="36"/>
      <c r="L114" s="36"/>
      <c r="M114" s="36"/>
      <c r="N114" s="36"/>
      <c r="O114" s="36"/>
      <c r="P114" s="14">
        <f t="shared" si="14"/>
        <v>0</v>
      </c>
      <c r="Q114" s="18"/>
      <c r="R114" s="49">
        <f>$R$16</f>
        <v>0</v>
      </c>
      <c r="S114" s="18"/>
      <c r="T114" s="18"/>
    </row>
    <row r="115" spans="1:20" ht="17.100000000000001" customHeight="1" x14ac:dyDescent="0.2">
      <c r="A115" s="10" t="s">
        <v>1</v>
      </c>
      <c r="B115" s="14">
        <f>SUM(B103:B114)</f>
        <v>0</v>
      </c>
      <c r="C115" s="14">
        <f t="shared" ref="C115:O115" si="15">SUM(C103:C114)</f>
        <v>0</v>
      </c>
      <c r="D115" s="14">
        <f t="shared" si="15"/>
        <v>0</v>
      </c>
      <c r="E115" s="14">
        <f t="shared" si="15"/>
        <v>0</v>
      </c>
      <c r="F115" s="14">
        <f t="shared" si="15"/>
        <v>0</v>
      </c>
      <c r="G115" s="14">
        <f t="shared" si="15"/>
        <v>0</v>
      </c>
      <c r="H115" s="14">
        <f t="shared" si="15"/>
        <v>0</v>
      </c>
      <c r="I115" s="14">
        <f t="shared" si="15"/>
        <v>0</v>
      </c>
      <c r="J115" s="14">
        <f t="shared" si="15"/>
        <v>0</v>
      </c>
      <c r="K115" s="14">
        <f t="shared" si="15"/>
        <v>0</v>
      </c>
      <c r="L115" s="14">
        <f t="shared" si="15"/>
        <v>0</v>
      </c>
      <c r="M115" s="14">
        <f t="shared" si="15"/>
        <v>0</v>
      </c>
      <c r="N115" s="14">
        <f t="shared" si="15"/>
        <v>0</v>
      </c>
      <c r="O115" s="14">
        <f t="shared" si="15"/>
        <v>0</v>
      </c>
      <c r="P115" s="14">
        <f t="shared" si="14"/>
        <v>0</v>
      </c>
      <c r="R115" s="41" t="s">
        <v>3</v>
      </c>
    </row>
    <row r="116" spans="1:20" ht="17.100000000000001" customHeight="1" x14ac:dyDescent="0.2">
      <c r="A116" s="10"/>
      <c r="B116" s="19"/>
      <c r="C116" s="19"/>
      <c r="D116" s="19"/>
      <c r="E116" s="19"/>
      <c r="F116" s="19"/>
      <c r="G116" s="19"/>
      <c r="H116" s="19"/>
      <c r="I116" s="19"/>
      <c r="J116" s="19"/>
      <c r="K116" s="19"/>
      <c r="L116" s="19"/>
      <c r="M116" s="19"/>
      <c r="N116" s="19"/>
      <c r="O116" s="19"/>
      <c r="P116" s="19">
        <f>SUM(B115:O115)</f>
        <v>0</v>
      </c>
      <c r="Q116" t="s">
        <v>46</v>
      </c>
      <c r="R116" s="43" t="s">
        <v>13</v>
      </c>
    </row>
    <row r="117" spans="1:20" ht="17.100000000000001" customHeight="1" x14ac:dyDescent="0.25">
      <c r="B117" s="5" t="s">
        <v>44</v>
      </c>
      <c r="D117" s="7">
        <f>E101+1</f>
        <v>45908</v>
      </c>
      <c r="E117" s="7">
        <f>+D117+13</f>
        <v>45921</v>
      </c>
      <c r="R117" s="44" t="s">
        <v>74</v>
      </c>
      <c r="S117" s="20" t="s">
        <v>19</v>
      </c>
      <c r="T117" s="20" t="s">
        <v>33</v>
      </c>
    </row>
    <row r="118" spans="1:20" ht="17.100000000000001" customHeight="1" x14ac:dyDescent="0.2">
      <c r="B118" s="21">
        <f>DAY(D117)</f>
        <v>8</v>
      </c>
      <c r="C118" s="21">
        <f>DAY(D117+1)</f>
        <v>9</v>
      </c>
      <c r="D118" s="21">
        <f>DAY(D117+2)</f>
        <v>10</v>
      </c>
      <c r="E118" s="21">
        <f>DAY(D117+3)</f>
        <v>11</v>
      </c>
      <c r="F118" s="21">
        <f>DAY(D117+4)</f>
        <v>12</v>
      </c>
      <c r="G118" s="21">
        <f>DAY(D117+5)</f>
        <v>13</v>
      </c>
      <c r="H118" s="21">
        <f>DAY(D117+6)</f>
        <v>14</v>
      </c>
      <c r="I118" s="21">
        <f>DAY(D117+7)</f>
        <v>15</v>
      </c>
      <c r="J118" s="21">
        <f>DAY(D117+8)</f>
        <v>16</v>
      </c>
      <c r="K118" s="21">
        <f>DAY(D117+9)</f>
        <v>17</v>
      </c>
      <c r="L118" s="21">
        <f>DAY(D117+10)</f>
        <v>18</v>
      </c>
      <c r="M118" s="21">
        <f>DAY(D117+11)</f>
        <v>19</v>
      </c>
      <c r="N118" s="21">
        <f>DAY(D117+12)</f>
        <v>20</v>
      </c>
      <c r="O118" s="21">
        <f>DAY(D117+13)</f>
        <v>21</v>
      </c>
      <c r="P118" s="21" t="s">
        <v>45</v>
      </c>
      <c r="R118" s="44" t="s">
        <v>2</v>
      </c>
      <c r="S118" s="20" t="s">
        <v>2</v>
      </c>
      <c r="T118" s="20" t="s">
        <v>87</v>
      </c>
    </row>
    <row r="119" spans="1:20" ht="17.100000000000001" customHeight="1" x14ac:dyDescent="0.2">
      <c r="A119" s="12" t="s">
        <v>18</v>
      </c>
      <c r="B119" s="36"/>
      <c r="C119" s="36"/>
      <c r="D119" s="36"/>
      <c r="E119" s="36"/>
      <c r="F119" s="36"/>
      <c r="G119" s="36"/>
      <c r="H119" s="36"/>
      <c r="I119" s="36"/>
      <c r="J119" s="36"/>
      <c r="K119" s="36"/>
      <c r="L119" s="36"/>
      <c r="M119" s="36"/>
      <c r="N119" s="36"/>
      <c r="O119" s="36"/>
      <c r="P119" s="14">
        <f>SUM(B119:O119)</f>
        <v>0</v>
      </c>
      <c r="R119" s="22">
        <f>+P103+P119</f>
        <v>0</v>
      </c>
      <c r="S119" s="22">
        <f t="shared" ref="S119:S131" si="16">+R119+S70</f>
        <v>0</v>
      </c>
      <c r="T119" s="13"/>
    </row>
    <row r="120" spans="1:20" ht="17.100000000000001" customHeight="1" x14ac:dyDescent="0.2">
      <c r="A120" s="12" t="str">
        <f t="shared" ref="A120:A130" si="17">+A104</f>
        <v>Vacation</v>
      </c>
      <c r="B120" s="36"/>
      <c r="C120" s="37" t="s">
        <v>13</v>
      </c>
      <c r="D120" s="36"/>
      <c r="E120" s="36"/>
      <c r="F120" s="36"/>
      <c r="G120" s="36"/>
      <c r="H120" s="36"/>
      <c r="I120" s="36"/>
      <c r="J120" s="36"/>
      <c r="K120" s="36"/>
      <c r="L120" s="36"/>
      <c r="M120" s="36"/>
      <c r="N120" s="36"/>
      <c r="O120" s="37" t="s">
        <v>13</v>
      </c>
      <c r="P120" s="14">
        <f t="shared" ref="P120:P130" si="18">SUM(B120:O120)</f>
        <v>0</v>
      </c>
      <c r="R120" s="22">
        <f t="shared" ref="R120:R131" si="19">+P104+P120</f>
        <v>0</v>
      </c>
      <c r="S120" s="22">
        <f t="shared" si="16"/>
        <v>0</v>
      </c>
      <c r="T120" s="15" t="s">
        <v>28</v>
      </c>
    </row>
    <row r="121" spans="1:20" ht="17.100000000000001" customHeight="1" x14ac:dyDescent="0.2">
      <c r="A121" s="12" t="str">
        <f t="shared" si="17"/>
        <v>Sick earned after 1997</v>
      </c>
      <c r="B121" s="36"/>
      <c r="C121" s="36"/>
      <c r="D121" s="36"/>
      <c r="E121" s="36"/>
      <c r="F121" s="36"/>
      <c r="G121" s="36"/>
      <c r="H121" s="36"/>
      <c r="I121" s="36"/>
      <c r="J121" s="36"/>
      <c r="K121" s="36"/>
      <c r="L121" s="36"/>
      <c r="M121" s="36"/>
      <c r="N121" s="36"/>
      <c r="O121" s="36"/>
      <c r="P121" s="14">
        <f t="shared" si="18"/>
        <v>0</v>
      </c>
      <c r="R121" s="22">
        <f t="shared" si="19"/>
        <v>0</v>
      </c>
      <c r="S121" s="22">
        <f t="shared" si="16"/>
        <v>0</v>
      </c>
      <c r="T121" s="15" t="s">
        <v>29</v>
      </c>
    </row>
    <row r="122" spans="1:20" ht="17.100000000000001" customHeight="1" x14ac:dyDescent="0.2">
      <c r="A122" s="12" t="str">
        <f t="shared" si="17"/>
        <v>Sick earned 1984 - 1997</v>
      </c>
      <c r="B122" s="36"/>
      <c r="C122" s="36"/>
      <c r="D122" s="36"/>
      <c r="E122" s="36"/>
      <c r="F122" s="36"/>
      <c r="G122" s="36"/>
      <c r="H122" s="36"/>
      <c r="I122" s="36"/>
      <c r="J122" s="36"/>
      <c r="K122" s="36"/>
      <c r="L122" s="36"/>
      <c r="M122" s="36"/>
      <c r="N122" s="36"/>
      <c r="O122" s="36"/>
      <c r="P122" s="14">
        <f t="shared" si="18"/>
        <v>0</v>
      </c>
      <c r="R122" s="22">
        <f t="shared" si="19"/>
        <v>0</v>
      </c>
      <c r="S122" s="22">
        <f t="shared" si="16"/>
        <v>0</v>
      </c>
      <c r="T122" s="15" t="s">
        <v>30</v>
      </c>
    </row>
    <row r="123" spans="1:20" ht="17.100000000000001" customHeight="1" x14ac:dyDescent="0.2">
      <c r="A123" s="12" t="str">
        <f t="shared" si="17"/>
        <v>Sick earned before 1984</v>
      </c>
      <c r="B123" s="36"/>
      <c r="C123" s="36"/>
      <c r="D123" s="36"/>
      <c r="E123" s="36"/>
      <c r="F123" s="36"/>
      <c r="G123" s="36"/>
      <c r="H123" s="36"/>
      <c r="I123" s="36"/>
      <c r="J123" s="36"/>
      <c r="K123" s="36"/>
      <c r="L123" s="36"/>
      <c r="M123" s="36"/>
      <c r="N123" s="36"/>
      <c r="O123" s="36"/>
      <c r="P123" s="14">
        <f t="shared" si="18"/>
        <v>0</v>
      </c>
      <c r="R123" s="22">
        <f t="shared" si="19"/>
        <v>0</v>
      </c>
      <c r="S123" s="22">
        <f t="shared" si="16"/>
        <v>0</v>
      </c>
      <c r="T123" s="15" t="s">
        <v>31</v>
      </c>
    </row>
    <row r="124" spans="1:20" ht="17.100000000000001" customHeight="1" x14ac:dyDescent="0.2">
      <c r="A124" s="12" t="str">
        <f t="shared" si="17"/>
        <v>Extended sick</v>
      </c>
      <c r="B124" s="36"/>
      <c r="C124" s="36"/>
      <c r="D124" s="36"/>
      <c r="E124" s="36"/>
      <c r="F124" s="36"/>
      <c r="G124" s="36"/>
      <c r="H124" s="36"/>
      <c r="I124" s="36"/>
      <c r="J124" s="36"/>
      <c r="K124" s="36"/>
      <c r="L124" s="36"/>
      <c r="M124" s="36"/>
      <c r="N124" s="36"/>
      <c r="O124" s="36"/>
      <c r="P124" s="14">
        <f t="shared" si="18"/>
        <v>0</v>
      </c>
      <c r="R124" s="22">
        <f t="shared" si="19"/>
        <v>0</v>
      </c>
      <c r="S124" s="22">
        <f t="shared" si="16"/>
        <v>0</v>
      </c>
      <c r="T124" s="15" t="s">
        <v>42</v>
      </c>
    </row>
    <row r="125" spans="1:20" ht="17.100000000000001" customHeight="1" x14ac:dyDescent="0.2">
      <c r="A125" s="12" t="str">
        <f t="shared" si="17"/>
        <v>Comp time used</v>
      </c>
      <c r="B125" s="36"/>
      <c r="C125" s="36"/>
      <c r="D125" s="36"/>
      <c r="E125" s="36"/>
      <c r="F125" s="36"/>
      <c r="G125" s="36"/>
      <c r="H125" s="36"/>
      <c r="I125" s="36"/>
      <c r="J125" s="36"/>
      <c r="K125" s="36"/>
      <c r="L125" s="36"/>
      <c r="M125" s="36"/>
      <c r="N125" s="36"/>
      <c r="O125" s="36"/>
      <c r="P125" s="14">
        <f t="shared" si="18"/>
        <v>0</v>
      </c>
      <c r="R125" s="22">
        <f t="shared" si="19"/>
        <v>0</v>
      </c>
      <c r="S125" s="22">
        <f t="shared" si="16"/>
        <v>0</v>
      </c>
      <c r="T125" s="15" t="s">
        <v>32</v>
      </c>
    </row>
    <row r="126" spans="1:20" ht="17.100000000000001" customHeight="1" x14ac:dyDescent="0.2">
      <c r="A126" s="12" t="str">
        <f t="shared" si="17"/>
        <v>Holiday/AdminClosure</v>
      </c>
      <c r="B126" s="36"/>
      <c r="C126" s="36"/>
      <c r="D126" s="36"/>
      <c r="E126" s="36"/>
      <c r="F126" s="36"/>
      <c r="G126" s="36"/>
      <c r="H126" s="36"/>
      <c r="I126" s="36"/>
      <c r="J126" s="36"/>
      <c r="K126" s="36"/>
      <c r="L126" s="36"/>
      <c r="M126" s="36"/>
      <c r="N126" s="36"/>
      <c r="O126" s="36"/>
      <c r="P126" s="14">
        <f t="shared" si="18"/>
        <v>0</v>
      </c>
      <c r="R126" s="22">
        <f t="shared" si="19"/>
        <v>0</v>
      </c>
      <c r="S126" s="22">
        <f t="shared" si="16"/>
        <v>0</v>
      </c>
      <c r="T126" s="13"/>
    </row>
    <row r="127" spans="1:20" ht="17.100000000000001" customHeight="1" x14ac:dyDescent="0.2">
      <c r="A127" s="12" t="str">
        <f t="shared" si="17"/>
        <v>Inclement Weather</v>
      </c>
      <c r="B127" s="36"/>
      <c r="C127" s="36"/>
      <c r="D127" s="36"/>
      <c r="E127" s="36"/>
      <c r="F127" s="36"/>
      <c r="G127" s="36"/>
      <c r="H127" s="36"/>
      <c r="I127" s="36"/>
      <c r="J127" s="36"/>
      <c r="K127" s="36"/>
      <c r="L127" s="36"/>
      <c r="M127" s="36"/>
      <c r="N127" s="36"/>
      <c r="O127" s="36"/>
      <c r="P127" s="14">
        <f t="shared" si="18"/>
        <v>0</v>
      </c>
      <c r="R127" s="22">
        <f t="shared" si="19"/>
        <v>0</v>
      </c>
      <c r="S127" s="22">
        <f t="shared" si="16"/>
        <v>0</v>
      </c>
      <c r="T127" s="13"/>
    </row>
    <row r="128" spans="1:20" ht="17.100000000000001" customHeight="1" x14ac:dyDescent="0.2">
      <c r="A128" s="12" t="str">
        <f t="shared" si="17"/>
        <v>Overtime worked</v>
      </c>
      <c r="B128" s="36"/>
      <c r="C128" s="36"/>
      <c r="D128" s="36"/>
      <c r="E128" s="36"/>
      <c r="F128" s="36"/>
      <c r="G128" s="36"/>
      <c r="H128" s="36"/>
      <c r="I128" s="36"/>
      <c r="J128" s="36"/>
      <c r="K128" s="36"/>
      <c r="L128" s="36"/>
      <c r="M128" s="36"/>
      <c r="N128" s="36"/>
      <c r="O128" s="36"/>
      <c r="P128" s="14">
        <f t="shared" si="18"/>
        <v>0</v>
      </c>
      <c r="R128" s="22">
        <f t="shared" si="19"/>
        <v>0</v>
      </c>
      <c r="S128" s="22">
        <f t="shared" si="16"/>
        <v>0</v>
      </c>
      <c r="T128" s="13"/>
    </row>
    <row r="129" spans="1:22" ht="17.100000000000001" customHeight="1" x14ac:dyDescent="0.2">
      <c r="A129" s="12" t="str">
        <f t="shared" si="17"/>
        <v>*Other absence with pay</v>
      </c>
      <c r="B129" s="36"/>
      <c r="C129" s="36"/>
      <c r="D129" s="36"/>
      <c r="E129" s="36"/>
      <c r="F129" s="36"/>
      <c r="G129" s="36"/>
      <c r="H129" s="36"/>
      <c r="I129" s="36"/>
      <c r="J129" s="36"/>
      <c r="K129" s="36"/>
      <c r="L129" s="36"/>
      <c r="M129" s="36"/>
      <c r="N129" s="36"/>
      <c r="O129" s="36"/>
      <c r="P129" s="14">
        <f t="shared" si="18"/>
        <v>0</v>
      </c>
      <c r="R129" s="22">
        <f t="shared" si="19"/>
        <v>0</v>
      </c>
      <c r="S129" s="22">
        <f t="shared" si="16"/>
        <v>0</v>
      </c>
      <c r="T129" s="15" t="s">
        <v>13</v>
      </c>
    </row>
    <row r="130" spans="1:22" ht="17.100000000000001" customHeight="1" x14ac:dyDescent="0.2">
      <c r="A130" s="12" t="str">
        <f t="shared" si="17"/>
        <v>Absence without pay</v>
      </c>
      <c r="B130" s="36"/>
      <c r="C130" s="36"/>
      <c r="D130" s="36"/>
      <c r="E130" s="36"/>
      <c r="F130" s="36"/>
      <c r="G130" s="36"/>
      <c r="H130" s="36"/>
      <c r="I130" s="36"/>
      <c r="J130" s="36"/>
      <c r="K130" s="36"/>
      <c r="L130" s="36"/>
      <c r="M130" s="36"/>
      <c r="N130" s="36"/>
      <c r="O130" s="36"/>
      <c r="P130" s="14">
        <f t="shared" si="18"/>
        <v>0</v>
      </c>
      <c r="R130" s="22">
        <f t="shared" si="19"/>
        <v>0</v>
      </c>
      <c r="S130" s="22">
        <f t="shared" si="16"/>
        <v>0</v>
      </c>
      <c r="T130" s="13"/>
    </row>
    <row r="131" spans="1:22" ht="17.100000000000001" customHeight="1" x14ac:dyDescent="0.2">
      <c r="A131" s="10" t="s">
        <v>1</v>
      </c>
      <c r="B131" s="14">
        <f t="shared" ref="B131:O131" si="20">SUM(B119:B130)</f>
        <v>0</v>
      </c>
      <c r="C131" s="14">
        <f t="shared" si="20"/>
        <v>0</v>
      </c>
      <c r="D131" s="14">
        <f t="shared" si="20"/>
        <v>0</v>
      </c>
      <c r="E131" s="14">
        <f t="shared" si="20"/>
        <v>0</v>
      </c>
      <c r="F131" s="14">
        <f t="shared" si="20"/>
        <v>0</v>
      </c>
      <c r="G131" s="14">
        <f t="shared" si="20"/>
        <v>0</v>
      </c>
      <c r="H131" s="14">
        <f t="shared" si="20"/>
        <v>0</v>
      </c>
      <c r="I131" s="14">
        <f t="shared" si="20"/>
        <v>0</v>
      </c>
      <c r="J131" s="14">
        <f t="shared" si="20"/>
        <v>0</v>
      </c>
      <c r="K131" s="14">
        <f t="shared" si="20"/>
        <v>0</v>
      </c>
      <c r="L131" s="14">
        <f t="shared" si="20"/>
        <v>0</v>
      </c>
      <c r="M131" s="14">
        <f t="shared" si="20"/>
        <v>0</v>
      </c>
      <c r="N131" s="14">
        <f t="shared" si="20"/>
        <v>0</v>
      </c>
      <c r="O131" s="14">
        <f t="shared" si="20"/>
        <v>0</v>
      </c>
      <c r="P131" s="14">
        <f>SUM(P119:P130)</f>
        <v>0</v>
      </c>
      <c r="R131" s="22">
        <f t="shared" si="19"/>
        <v>0</v>
      </c>
      <c r="S131" s="22">
        <f t="shared" si="16"/>
        <v>0</v>
      </c>
      <c r="T131" s="13"/>
    </row>
    <row r="132" spans="1:22" ht="17.100000000000001" customHeight="1" x14ac:dyDescent="0.2">
      <c r="L132" s="1" t="s">
        <v>21</v>
      </c>
      <c r="P132" s="19">
        <f>SUM(B131:O131)</f>
        <v>0</v>
      </c>
      <c r="Q132" t="s">
        <v>46</v>
      </c>
    </row>
    <row r="133" spans="1:22" ht="17.100000000000001" customHeight="1" x14ac:dyDescent="0.2">
      <c r="A133" s="23" t="s">
        <v>8</v>
      </c>
      <c r="B133" s="24"/>
      <c r="C133" s="25"/>
      <c r="D133" s="56"/>
      <c r="E133" s="56"/>
      <c r="F133" s="56"/>
      <c r="G133" s="56"/>
      <c r="H133" s="56"/>
      <c r="I133" s="56"/>
      <c r="J133" s="56"/>
      <c r="K133" s="57"/>
    </row>
    <row r="134" spans="1:22" ht="17.100000000000001" customHeight="1" x14ac:dyDescent="0.2">
      <c r="A134" s="58"/>
      <c r="B134" s="59"/>
      <c r="C134" s="59"/>
      <c r="D134" s="59"/>
      <c r="E134" s="59"/>
      <c r="F134" s="59"/>
      <c r="G134" s="59"/>
      <c r="H134" s="59"/>
      <c r="I134" s="59"/>
      <c r="J134" s="59"/>
      <c r="K134" s="60"/>
    </row>
    <row r="135" spans="1:22" ht="17.100000000000001" customHeight="1" x14ac:dyDescent="0.2">
      <c r="A135" s="58"/>
      <c r="B135" s="59"/>
      <c r="C135" s="59"/>
      <c r="D135" s="59"/>
      <c r="E135" s="59"/>
      <c r="F135" s="59"/>
      <c r="G135" s="59"/>
      <c r="H135" s="59"/>
      <c r="I135" s="59"/>
      <c r="J135" s="59"/>
      <c r="K135" s="60"/>
      <c r="L135" s="18"/>
      <c r="M135" s="18"/>
      <c r="N135" s="18"/>
      <c r="O135" s="18"/>
      <c r="P135" s="18"/>
      <c r="Q135" s="18"/>
      <c r="R135" s="45"/>
    </row>
    <row r="136" spans="1:22" ht="17.100000000000001" customHeight="1" x14ac:dyDescent="0.2">
      <c r="A136" s="26" t="s">
        <v>7</v>
      </c>
      <c r="B136" s="61"/>
      <c r="C136" s="61"/>
      <c r="D136" s="61"/>
      <c r="E136" s="61"/>
      <c r="F136" s="61"/>
      <c r="G136" s="61"/>
      <c r="H136" s="61"/>
      <c r="I136" s="61"/>
      <c r="J136" s="61"/>
      <c r="K136" s="62"/>
      <c r="N136" s="17" t="s">
        <v>9</v>
      </c>
      <c r="Q136" s="17" t="s">
        <v>16</v>
      </c>
    </row>
    <row r="137" spans="1:22" ht="17.100000000000001" customHeight="1" x14ac:dyDescent="0.2">
      <c r="A137" s="65"/>
      <c r="B137" s="61"/>
      <c r="C137" s="61"/>
      <c r="D137" s="61"/>
      <c r="E137" s="61"/>
      <c r="F137" s="61"/>
      <c r="G137" s="61"/>
      <c r="H137" s="61"/>
      <c r="I137" s="61"/>
      <c r="J137" s="61"/>
      <c r="K137" s="62"/>
    </row>
    <row r="138" spans="1:22" ht="17.100000000000001" customHeight="1" x14ac:dyDescent="0.2">
      <c r="A138" s="66"/>
      <c r="B138" s="63"/>
      <c r="C138" s="63"/>
      <c r="D138" s="63"/>
      <c r="E138" s="63"/>
      <c r="F138" s="63"/>
      <c r="G138" s="63"/>
      <c r="H138" s="63"/>
      <c r="I138" s="63"/>
      <c r="J138" s="63"/>
      <c r="K138" s="64"/>
      <c r="L138" s="18"/>
      <c r="M138" s="18"/>
      <c r="N138" s="27"/>
      <c r="O138" s="18"/>
      <c r="P138" s="18"/>
      <c r="Q138" s="18"/>
      <c r="R138" s="45"/>
    </row>
    <row r="139" spans="1:22" ht="20.100000000000001" customHeight="1" x14ac:dyDescent="0.2">
      <c r="A139" s="1" t="s">
        <v>76</v>
      </c>
      <c r="B139" s="28"/>
      <c r="C139" s="28"/>
      <c r="D139" s="28"/>
      <c r="E139" s="28"/>
      <c r="F139" s="28"/>
      <c r="G139" s="28"/>
      <c r="H139" s="28"/>
      <c r="I139" s="28"/>
      <c r="J139" s="28"/>
      <c r="K139" s="28"/>
      <c r="L139" s="28"/>
      <c r="M139" s="28"/>
      <c r="N139" s="17" t="s">
        <v>10</v>
      </c>
      <c r="O139" s="1"/>
      <c r="P139" s="1"/>
      <c r="Q139" s="1"/>
      <c r="R139" s="46" t="s">
        <v>16</v>
      </c>
      <c r="S139" s="28"/>
    </row>
    <row r="140" spans="1:22" ht="20.100000000000001" customHeight="1" x14ac:dyDescent="0.25">
      <c r="A140" s="29" t="s">
        <v>25</v>
      </c>
      <c r="B140" s="30"/>
      <c r="C140" s="28"/>
      <c r="D140" s="28"/>
      <c r="E140" s="28"/>
      <c r="F140" s="28"/>
      <c r="G140" s="28"/>
      <c r="H140" s="28"/>
      <c r="I140" s="28"/>
      <c r="J140" s="28"/>
      <c r="K140" s="28"/>
      <c r="L140" s="28"/>
      <c r="M140" s="28"/>
      <c r="N140" s="28"/>
      <c r="O140" s="28"/>
      <c r="P140" s="28"/>
      <c r="Q140" s="28"/>
      <c r="R140" s="47"/>
      <c r="S140" s="28"/>
    </row>
    <row r="141" spans="1:22" s="28" customFormat="1" ht="20.100000000000001" customHeight="1" x14ac:dyDescent="0.25">
      <c r="A141" s="31" t="s">
        <v>23</v>
      </c>
      <c r="R141" s="47"/>
      <c r="U141" s="32"/>
      <c r="V141" s="32"/>
    </row>
    <row r="142" spans="1:22" s="28" customFormat="1" ht="20.100000000000001" customHeight="1" x14ac:dyDescent="0.25">
      <c r="A142" s="31" t="s">
        <v>24</v>
      </c>
      <c r="R142" s="47"/>
      <c r="U142" s="32"/>
      <c r="V142" s="32"/>
    </row>
    <row r="143" spans="1:22" s="28" customFormat="1" ht="20.100000000000001" customHeight="1" x14ac:dyDescent="0.25">
      <c r="A143" s="31" t="s">
        <v>27</v>
      </c>
      <c r="R143" s="47"/>
      <c r="U143" s="32"/>
      <c r="V143" s="32"/>
    </row>
    <row r="144" spans="1:22" s="28" customFormat="1" ht="20.100000000000001" customHeight="1" x14ac:dyDescent="0.25">
      <c r="A144" s="31" t="s">
        <v>26</v>
      </c>
      <c r="R144" s="47"/>
      <c r="U144" s="32"/>
      <c r="V144" s="32"/>
    </row>
    <row r="145" spans="1:22" s="28" customFormat="1" ht="20.100000000000001" customHeight="1" x14ac:dyDescent="0.25">
      <c r="A145" s="31" t="s">
        <v>75</v>
      </c>
      <c r="I145" s="31"/>
      <c r="R145" s="47"/>
      <c r="U145" s="32"/>
      <c r="V145" s="32"/>
    </row>
    <row r="146" spans="1:22" s="34" customFormat="1" ht="11.25" x14ac:dyDescent="0.2">
      <c r="A146" s="33" t="s">
        <v>13</v>
      </c>
      <c r="R146" s="50"/>
      <c r="U146" s="35"/>
      <c r="V146" s="35"/>
    </row>
    <row r="147" spans="1:22" s="34" customFormat="1" ht="11.25" x14ac:dyDescent="0.2">
      <c r="R147" s="50"/>
      <c r="U147" s="35"/>
      <c r="V147" s="35"/>
    </row>
    <row r="148" spans="1:22" s="3" customFormat="1" ht="24.75" customHeight="1" x14ac:dyDescent="0.35">
      <c r="A148" s="3" t="s">
        <v>5</v>
      </c>
      <c r="G148" s="3" t="s">
        <v>73</v>
      </c>
      <c r="R148" s="38"/>
      <c r="S148" s="5"/>
      <c r="U148" s="6"/>
      <c r="V148" s="6"/>
    </row>
    <row r="149" spans="1:22" ht="17.100000000000001" customHeight="1" x14ac:dyDescent="0.35">
      <c r="A149" s="3"/>
      <c r="B149" s="3"/>
      <c r="C149" s="3"/>
      <c r="D149" s="3" t="s">
        <v>13</v>
      </c>
      <c r="E149" s="3"/>
      <c r="F149" s="3"/>
      <c r="G149" s="3"/>
      <c r="H149" s="3"/>
      <c r="I149" s="3"/>
      <c r="J149" s="3"/>
      <c r="K149" s="3"/>
      <c r="L149" s="3"/>
      <c r="M149" s="3"/>
      <c r="N149" s="3"/>
      <c r="O149" s="3"/>
      <c r="P149" s="3"/>
      <c r="Q149" s="4"/>
      <c r="R149" s="38"/>
    </row>
    <row r="150" spans="1:22" ht="17.100000000000001" customHeight="1" x14ac:dyDescent="0.35">
      <c r="A150" s="5"/>
      <c r="B150" s="5" t="s">
        <v>47</v>
      </c>
      <c r="C150" s="5"/>
      <c r="D150" s="7">
        <f>+E117+1</f>
        <v>45922</v>
      </c>
      <c r="E150" s="7">
        <f>D150+13</f>
        <v>45935</v>
      </c>
      <c r="F150" s="5"/>
      <c r="G150" s="5"/>
      <c r="H150" s="5"/>
      <c r="I150" s="5"/>
      <c r="J150" s="5"/>
      <c r="K150" s="5"/>
      <c r="L150" s="5"/>
      <c r="M150" s="5"/>
      <c r="N150" s="5"/>
      <c r="O150" s="5"/>
      <c r="P150" s="3"/>
      <c r="Q150" s="4"/>
      <c r="R150" s="38"/>
    </row>
    <row r="151" spans="1:22" ht="17.100000000000001" customHeight="1" x14ac:dyDescent="0.25">
      <c r="B151" s="9">
        <f>DAY(D150)</f>
        <v>22</v>
      </c>
      <c r="C151" s="9">
        <f>DAY(D150+1)</f>
        <v>23</v>
      </c>
      <c r="D151" s="9">
        <f>DAY(D150+2)</f>
        <v>24</v>
      </c>
      <c r="E151" s="9">
        <f>DAY(D150+3)</f>
        <v>25</v>
      </c>
      <c r="F151" s="9">
        <f>DAY(D150+4)</f>
        <v>26</v>
      </c>
      <c r="G151" s="9">
        <f>DAY(D150+5)</f>
        <v>27</v>
      </c>
      <c r="H151" s="9">
        <f>DAY(D150+6)</f>
        <v>28</v>
      </c>
      <c r="I151" s="9">
        <f>DAY(D150+7)</f>
        <v>29</v>
      </c>
      <c r="J151" s="9">
        <f>DAY(D150+8)</f>
        <v>30</v>
      </c>
      <c r="K151" s="9">
        <f>DAY(D150+9)</f>
        <v>1</v>
      </c>
      <c r="L151" s="9">
        <f>DAY(D150+10)</f>
        <v>2</v>
      </c>
      <c r="M151" s="9">
        <f>DAY(D150+11)</f>
        <v>3</v>
      </c>
      <c r="N151" s="9">
        <f>DAY(D150+12)</f>
        <v>4</v>
      </c>
      <c r="O151" s="9">
        <f>DAY(D150+13)</f>
        <v>5</v>
      </c>
      <c r="P151" s="9" t="s">
        <v>45</v>
      </c>
      <c r="Q151" s="5" t="s">
        <v>35</v>
      </c>
      <c r="R151" s="38"/>
      <c r="S151" s="5" t="str">
        <f>+B150</f>
        <v>BW 21</v>
      </c>
      <c r="T151" s="5" t="str">
        <f>+B166</f>
        <v>BW 22</v>
      </c>
    </row>
    <row r="152" spans="1:22" ht="17.100000000000001" customHeight="1" x14ac:dyDescent="0.2">
      <c r="A152" s="12" t="s">
        <v>18</v>
      </c>
      <c r="B152" s="36"/>
      <c r="C152" s="36"/>
      <c r="D152" s="36"/>
      <c r="E152" s="36"/>
      <c r="F152" s="36"/>
      <c r="G152" s="36"/>
      <c r="H152" s="36"/>
      <c r="I152" s="36"/>
      <c r="J152" s="36"/>
      <c r="K152" s="36"/>
      <c r="L152" s="36"/>
      <c r="M152" s="36"/>
      <c r="N152" s="36"/>
      <c r="O152" s="36"/>
      <c r="P152" s="14">
        <f>SUM(B152:O152)</f>
        <v>0</v>
      </c>
      <c r="Q152" s="10"/>
      <c r="R152" s="39"/>
      <c r="S152" s="10"/>
    </row>
    <row r="153" spans="1:22" ht="17.100000000000001" customHeight="1" x14ac:dyDescent="0.2">
      <c r="A153" s="12" t="s">
        <v>0</v>
      </c>
      <c r="B153" s="36"/>
      <c r="C153" s="36"/>
      <c r="D153" s="36"/>
      <c r="E153" s="36"/>
      <c r="F153" s="36"/>
      <c r="G153" s="36"/>
      <c r="H153" s="36"/>
      <c r="I153" s="36"/>
      <c r="J153" s="36"/>
      <c r="K153" s="36"/>
      <c r="L153" s="36"/>
      <c r="M153" s="36"/>
      <c r="N153" s="36"/>
      <c r="O153" s="36"/>
      <c r="P153" s="14">
        <f t="shared" ref="P153:P164" si="21">SUM(B153:O153)</f>
        <v>0</v>
      </c>
    </row>
    <row r="154" spans="1:22" ht="17.100000000000001" customHeight="1" x14ac:dyDescent="0.25">
      <c r="A154" s="12" t="s">
        <v>41</v>
      </c>
      <c r="B154" s="36"/>
      <c r="C154" s="36"/>
      <c r="D154" s="36"/>
      <c r="E154" s="36"/>
      <c r="F154" s="36"/>
      <c r="G154" s="36"/>
      <c r="H154" s="36"/>
      <c r="I154" s="36"/>
      <c r="J154" s="36"/>
      <c r="K154" s="36"/>
      <c r="L154" s="36"/>
      <c r="M154" s="36"/>
      <c r="N154" s="36"/>
      <c r="O154" s="36"/>
      <c r="P154" s="14">
        <f t="shared" si="21"/>
        <v>0</v>
      </c>
      <c r="Q154" s="16"/>
      <c r="R154" s="48">
        <f>$R$7</f>
        <v>0</v>
      </c>
      <c r="S154" s="16"/>
      <c r="T154" s="18"/>
    </row>
    <row r="155" spans="1:22" ht="17.100000000000001" customHeight="1" x14ac:dyDescent="0.2">
      <c r="A155" s="12" t="s">
        <v>15</v>
      </c>
      <c r="B155" s="36"/>
      <c r="C155" s="36"/>
      <c r="D155" s="36"/>
      <c r="E155" s="36"/>
      <c r="F155" s="36"/>
      <c r="G155" s="36"/>
      <c r="H155" s="36"/>
      <c r="I155" s="36"/>
      <c r="J155" s="36"/>
      <c r="K155" s="36"/>
      <c r="L155" s="36"/>
      <c r="M155" s="36"/>
      <c r="N155" s="36"/>
      <c r="O155" s="36"/>
      <c r="P155" s="14">
        <f t="shared" si="21"/>
        <v>0</v>
      </c>
      <c r="R155" s="41" t="s">
        <v>22</v>
      </c>
    </row>
    <row r="156" spans="1:22" ht="17.100000000000001" customHeight="1" x14ac:dyDescent="0.2">
      <c r="A156" s="12" t="s">
        <v>14</v>
      </c>
      <c r="B156" s="36"/>
      <c r="C156" s="36"/>
      <c r="D156" s="36"/>
      <c r="E156" s="36"/>
      <c r="F156" s="36"/>
      <c r="G156" s="36"/>
      <c r="H156" s="36"/>
      <c r="I156" s="36"/>
      <c r="J156" s="36"/>
      <c r="K156" s="36"/>
      <c r="L156" s="36"/>
      <c r="M156" s="36"/>
      <c r="N156" s="36"/>
      <c r="O156" s="36"/>
      <c r="P156" s="14">
        <f t="shared" si="21"/>
        <v>0</v>
      </c>
      <c r="R156" s="42"/>
    </row>
    <row r="157" spans="1:22" ht="17.100000000000001" customHeight="1" x14ac:dyDescent="0.2">
      <c r="A157" s="12" t="s">
        <v>37</v>
      </c>
      <c r="B157" s="36"/>
      <c r="C157" s="36"/>
      <c r="D157" s="36"/>
      <c r="E157" s="36"/>
      <c r="F157" s="36"/>
      <c r="G157" s="36"/>
      <c r="H157" s="36"/>
      <c r="I157" s="36"/>
      <c r="J157" s="36"/>
      <c r="K157" s="36"/>
      <c r="L157" s="36"/>
      <c r="M157" s="36"/>
      <c r="N157" s="36"/>
      <c r="O157" s="36"/>
      <c r="P157" s="14">
        <f t="shared" si="21"/>
        <v>0</v>
      </c>
      <c r="R157" s="42"/>
    </row>
    <row r="158" spans="1:22" ht="17.100000000000001" customHeight="1" x14ac:dyDescent="0.2">
      <c r="A158" s="12" t="s">
        <v>11</v>
      </c>
      <c r="B158" s="36"/>
      <c r="C158" s="36"/>
      <c r="D158" s="36"/>
      <c r="E158" s="36"/>
      <c r="F158" s="36"/>
      <c r="G158" s="36"/>
      <c r="H158" s="36"/>
      <c r="I158" s="36"/>
      <c r="J158" s="36"/>
      <c r="K158" s="36"/>
      <c r="L158" s="36"/>
      <c r="M158" s="36"/>
      <c r="N158" s="36"/>
      <c r="O158" s="36"/>
      <c r="P158" s="14">
        <f t="shared" si="21"/>
        <v>0</v>
      </c>
      <c r="Q158" s="18"/>
      <c r="R158" s="49">
        <f>$R$11</f>
        <v>0</v>
      </c>
      <c r="S158" s="18"/>
      <c r="T158" s="18"/>
    </row>
    <row r="159" spans="1:22" ht="17.100000000000001" customHeight="1" x14ac:dyDescent="0.2">
      <c r="A159" s="12" t="s">
        <v>17</v>
      </c>
      <c r="B159" s="36"/>
      <c r="C159" s="36"/>
      <c r="D159" s="36"/>
      <c r="E159" s="36"/>
      <c r="F159" s="36"/>
      <c r="G159" s="36"/>
      <c r="H159" s="36"/>
      <c r="I159" s="36"/>
      <c r="J159" s="36"/>
      <c r="K159" s="36"/>
      <c r="L159" s="36"/>
      <c r="M159" s="36"/>
      <c r="N159" s="36"/>
      <c r="O159" s="36"/>
      <c r="P159" s="14">
        <f t="shared" si="21"/>
        <v>0</v>
      </c>
      <c r="R159" s="41" t="s">
        <v>4</v>
      </c>
    </row>
    <row r="160" spans="1:22" ht="17.100000000000001" customHeight="1" x14ac:dyDescent="0.2">
      <c r="A160" s="12" t="s">
        <v>6</v>
      </c>
      <c r="B160" s="36"/>
      <c r="C160" s="36"/>
      <c r="D160" s="36"/>
      <c r="E160" s="36"/>
      <c r="F160" s="36"/>
      <c r="G160" s="36"/>
      <c r="H160" s="36"/>
      <c r="I160" s="36"/>
      <c r="J160" s="36"/>
      <c r="K160" s="36"/>
      <c r="L160" s="36"/>
      <c r="M160" s="36"/>
      <c r="N160" s="36"/>
      <c r="O160" s="36"/>
      <c r="P160" s="14">
        <f t="shared" si="21"/>
        <v>0</v>
      </c>
      <c r="R160" s="42"/>
    </row>
    <row r="161" spans="1:20" ht="17.100000000000001" customHeight="1" x14ac:dyDescent="0.2">
      <c r="A161" s="12" t="s">
        <v>20</v>
      </c>
      <c r="B161" s="36"/>
      <c r="C161" s="36"/>
      <c r="D161" s="36"/>
      <c r="E161" s="36"/>
      <c r="F161" s="36"/>
      <c r="G161" s="36"/>
      <c r="H161" s="36"/>
      <c r="I161" s="36"/>
      <c r="J161" s="36"/>
      <c r="K161" s="36"/>
      <c r="L161" s="36"/>
      <c r="M161" s="36"/>
      <c r="N161" s="36"/>
      <c r="O161" s="36"/>
      <c r="P161" s="14">
        <f t="shared" si="21"/>
        <v>0</v>
      </c>
      <c r="R161" s="42"/>
    </row>
    <row r="162" spans="1:20" ht="17.100000000000001" customHeight="1" x14ac:dyDescent="0.2">
      <c r="A162" s="12" t="s">
        <v>40</v>
      </c>
      <c r="B162" s="36"/>
      <c r="C162" s="36"/>
      <c r="D162" s="36"/>
      <c r="E162" s="36"/>
      <c r="F162" s="36"/>
      <c r="G162" s="36"/>
      <c r="H162" s="36"/>
      <c r="I162" s="36"/>
      <c r="J162" s="36"/>
      <c r="K162" s="36"/>
      <c r="L162" s="36"/>
      <c r="M162" s="36"/>
      <c r="N162" s="36"/>
      <c r="O162" s="36"/>
      <c r="P162" s="14">
        <f t="shared" si="21"/>
        <v>0</v>
      </c>
      <c r="R162" s="42"/>
    </row>
    <row r="163" spans="1:20" ht="17.100000000000001" customHeight="1" x14ac:dyDescent="0.2">
      <c r="A163" s="12" t="s">
        <v>12</v>
      </c>
      <c r="B163" s="36"/>
      <c r="C163" s="36"/>
      <c r="D163" s="36"/>
      <c r="E163" s="36"/>
      <c r="F163" s="36"/>
      <c r="G163" s="36"/>
      <c r="H163" s="36"/>
      <c r="I163" s="36"/>
      <c r="J163" s="36"/>
      <c r="K163" s="36"/>
      <c r="L163" s="36"/>
      <c r="M163" s="36"/>
      <c r="N163" s="36"/>
      <c r="O163" s="36"/>
      <c r="P163" s="14">
        <f t="shared" si="21"/>
        <v>0</v>
      </c>
      <c r="Q163" s="18"/>
      <c r="R163" s="49">
        <f>$R$16</f>
        <v>0</v>
      </c>
      <c r="S163" s="18"/>
      <c r="T163" s="18"/>
    </row>
    <row r="164" spans="1:20" ht="17.100000000000001" customHeight="1" x14ac:dyDescent="0.2">
      <c r="A164" s="10" t="s">
        <v>1</v>
      </c>
      <c r="B164" s="14">
        <f>SUM(B152:B163)</f>
        <v>0</v>
      </c>
      <c r="C164" s="14">
        <f t="shared" ref="C164:O164" si="22">SUM(C152:C163)</f>
        <v>0</v>
      </c>
      <c r="D164" s="14">
        <f t="shared" si="22"/>
        <v>0</v>
      </c>
      <c r="E164" s="14">
        <f t="shared" si="22"/>
        <v>0</v>
      </c>
      <c r="F164" s="14">
        <f t="shared" si="22"/>
        <v>0</v>
      </c>
      <c r="G164" s="14">
        <f t="shared" si="22"/>
        <v>0</v>
      </c>
      <c r="H164" s="14">
        <f t="shared" si="22"/>
        <v>0</v>
      </c>
      <c r="I164" s="14">
        <f t="shared" si="22"/>
        <v>0</v>
      </c>
      <c r="J164" s="14">
        <f t="shared" si="22"/>
        <v>0</v>
      </c>
      <c r="K164" s="14">
        <f t="shared" si="22"/>
        <v>0</v>
      </c>
      <c r="L164" s="14">
        <f t="shared" si="22"/>
        <v>0</v>
      </c>
      <c r="M164" s="14">
        <f t="shared" si="22"/>
        <v>0</v>
      </c>
      <c r="N164" s="14">
        <f t="shared" si="22"/>
        <v>0</v>
      </c>
      <c r="O164" s="14">
        <f t="shared" si="22"/>
        <v>0</v>
      </c>
      <c r="P164" s="14">
        <f t="shared" si="21"/>
        <v>0</v>
      </c>
      <c r="R164" s="41" t="s">
        <v>3</v>
      </c>
    </row>
    <row r="165" spans="1:20" ht="17.100000000000001" customHeight="1" x14ac:dyDescent="0.2">
      <c r="A165" s="10"/>
      <c r="B165" s="19"/>
      <c r="C165" s="19"/>
      <c r="D165" s="19"/>
      <c r="E165" s="19"/>
      <c r="F165" s="19"/>
      <c r="G165" s="19"/>
      <c r="H165" s="19"/>
      <c r="I165" s="19"/>
      <c r="J165" s="19"/>
      <c r="K165" s="19"/>
      <c r="L165" s="19"/>
      <c r="M165" s="19"/>
      <c r="N165" s="19"/>
      <c r="O165" s="19"/>
      <c r="P165" s="19">
        <f>SUM(B164:O164)</f>
        <v>0</v>
      </c>
      <c r="Q165" t="s">
        <v>46</v>
      </c>
      <c r="R165" s="43" t="s">
        <v>13</v>
      </c>
    </row>
    <row r="166" spans="1:20" ht="17.100000000000001" customHeight="1" x14ac:dyDescent="0.25">
      <c r="B166" s="5" t="s">
        <v>48</v>
      </c>
      <c r="D166" s="7">
        <f>E150+1</f>
        <v>45936</v>
      </c>
      <c r="E166" s="7">
        <f>D166+13</f>
        <v>45949</v>
      </c>
      <c r="R166" s="44" t="s">
        <v>74</v>
      </c>
      <c r="S166" s="20" t="s">
        <v>19</v>
      </c>
      <c r="T166" s="20" t="s">
        <v>33</v>
      </c>
    </row>
    <row r="167" spans="1:20" ht="17.100000000000001" customHeight="1" x14ac:dyDescent="0.2">
      <c r="B167" s="21">
        <f>DAY(D166)</f>
        <v>6</v>
      </c>
      <c r="C167" s="21">
        <f>DAY(D166+1)</f>
        <v>7</v>
      </c>
      <c r="D167" s="21">
        <f>DAY(D166+2)</f>
        <v>8</v>
      </c>
      <c r="E167" s="21">
        <f>DAY(D166+3)</f>
        <v>9</v>
      </c>
      <c r="F167" s="21">
        <f>DAY(D166+4)</f>
        <v>10</v>
      </c>
      <c r="G167" s="21">
        <f>DAY(D166+5)</f>
        <v>11</v>
      </c>
      <c r="H167" s="21">
        <f>DAY(D166+6)</f>
        <v>12</v>
      </c>
      <c r="I167" s="21">
        <f>DAY(D166+7)</f>
        <v>13</v>
      </c>
      <c r="J167" s="21">
        <f>DAY(D166+8)</f>
        <v>14</v>
      </c>
      <c r="K167" s="21">
        <f>DAY(D166+9)</f>
        <v>15</v>
      </c>
      <c r="L167" s="21">
        <f>DAY(D166+10)</f>
        <v>16</v>
      </c>
      <c r="M167" s="21">
        <f>DAY(D166+11)</f>
        <v>17</v>
      </c>
      <c r="N167" s="21">
        <f>DAY(D166+12)</f>
        <v>18</v>
      </c>
      <c r="O167" s="21">
        <f>DAY(D166+13)</f>
        <v>19</v>
      </c>
      <c r="P167" s="21" t="s">
        <v>45</v>
      </c>
      <c r="R167" s="44" t="s">
        <v>2</v>
      </c>
      <c r="S167" s="20" t="s">
        <v>2</v>
      </c>
      <c r="T167" s="20" t="s">
        <v>87</v>
      </c>
    </row>
    <row r="168" spans="1:20" ht="17.100000000000001" customHeight="1" x14ac:dyDescent="0.2">
      <c r="A168" s="12" t="s">
        <v>18</v>
      </c>
      <c r="B168" s="36"/>
      <c r="C168" s="36"/>
      <c r="D168" s="36"/>
      <c r="E168" s="36"/>
      <c r="F168" s="36"/>
      <c r="G168" s="36"/>
      <c r="H168" s="36"/>
      <c r="I168" s="36"/>
      <c r="J168" s="36"/>
      <c r="K168" s="36"/>
      <c r="L168" s="36"/>
      <c r="M168" s="36"/>
      <c r="N168" s="36"/>
      <c r="O168" s="36"/>
      <c r="P168" s="14">
        <f>SUM(B168:O168)</f>
        <v>0</v>
      </c>
      <c r="R168" s="22">
        <f>+P152+P168</f>
        <v>0</v>
      </c>
      <c r="S168" s="22">
        <f t="shared" ref="S168:S180" si="23">+R168+S119</f>
        <v>0</v>
      </c>
      <c r="T168" s="13"/>
    </row>
    <row r="169" spans="1:20" ht="17.100000000000001" customHeight="1" x14ac:dyDescent="0.2">
      <c r="A169" s="12" t="str">
        <f t="shared" ref="A169:A179" si="24">+A153</f>
        <v>Vacation</v>
      </c>
      <c r="B169" s="36"/>
      <c r="C169" s="37" t="s">
        <v>13</v>
      </c>
      <c r="D169" s="36"/>
      <c r="E169" s="36"/>
      <c r="F169" s="36"/>
      <c r="G169" s="36"/>
      <c r="H169" s="36"/>
      <c r="I169" s="36"/>
      <c r="J169" s="36"/>
      <c r="K169" s="36"/>
      <c r="L169" s="36"/>
      <c r="M169" s="36"/>
      <c r="N169" s="36"/>
      <c r="O169" s="37" t="s">
        <v>13</v>
      </c>
      <c r="P169" s="14">
        <f t="shared" ref="P169:P179" si="25">SUM(B169:O169)</f>
        <v>0</v>
      </c>
      <c r="R169" s="22">
        <f t="shared" ref="R169:R180" si="26">+P153+P169</f>
        <v>0</v>
      </c>
      <c r="S169" s="22">
        <f t="shared" si="23"/>
        <v>0</v>
      </c>
      <c r="T169" s="15" t="s">
        <v>28</v>
      </c>
    </row>
    <row r="170" spans="1:20" ht="17.100000000000001" customHeight="1" x14ac:dyDescent="0.2">
      <c r="A170" s="12" t="str">
        <f t="shared" si="24"/>
        <v>Sick earned after 1997</v>
      </c>
      <c r="B170" s="36"/>
      <c r="C170" s="36"/>
      <c r="D170" s="36"/>
      <c r="E170" s="36"/>
      <c r="F170" s="36"/>
      <c r="G170" s="36"/>
      <c r="H170" s="36"/>
      <c r="I170" s="36"/>
      <c r="J170" s="36"/>
      <c r="K170" s="36"/>
      <c r="L170" s="36"/>
      <c r="M170" s="36"/>
      <c r="N170" s="36"/>
      <c r="O170" s="36"/>
      <c r="P170" s="14">
        <f t="shared" si="25"/>
        <v>0</v>
      </c>
      <c r="R170" s="22">
        <f t="shared" si="26"/>
        <v>0</v>
      </c>
      <c r="S170" s="22">
        <f t="shared" si="23"/>
        <v>0</v>
      </c>
      <c r="T170" s="15" t="s">
        <v>29</v>
      </c>
    </row>
    <row r="171" spans="1:20" ht="17.100000000000001" customHeight="1" x14ac:dyDescent="0.2">
      <c r="A171" s="12" t="str">
        <f t="shared" si="24"/>
        <v>Sick earned 1984 - 1997</v>
      </c>
      <c r="B171" s="36"/>
      <c r="C171" s="36"/>
      <c r="D171" s="36"/>
      <c r="E171" s="36"/>
      <c r="F171" s="36"/>
      <c r="G171" s="36"/>
      <c r="H171" s="36"/>
      <c r="I171" s="36"/>
      <c r="J171" s="36"/>
      <c r="K171" s="36"/>
      <c r="L171" s="36"/>
      <c r="M171" s="36"/>
      <c r="N171" s="36"/>
      <c r="O171" s="36"/>
      <c r="P171" s="14">
        <f t="shared" si="25"/>
        <v>0</v>
      </c>
      <c r="R171" s="22">
        <f t="shared" si="26"/>
        <v>0</v>
      </c>
      <c r="S171" s="22">
        <f t="shared" si="23"/>
        <v>0</v>
      </c>
      <c r="T171" s="15" t="s">
        <v>30</v>
      </c>
    </row>
    <row r="172" spans="1:20" ht="17.100000000000001" customHeight="1" x14ac:dyDescent="0.2">
      <c r="A172" s="12" t="str">
        <f t="shared" si="24"/>
        <v>Sick earned before 1984</v>
      </c>
      <c r="B172" s="36"/>
      <c r="C172" s="36"/>
      <c r="D172" s="36"/>
      <c r="E172" s="36"/>
      <c r="F172" s="36"/>
      <c r="G172" s="36"/>
      <c r="H172" s="36"/>
      <c r="I172" s="36"/>
      <c r="J172" s="36"/>
      <c r="K172" s="36"/>
      <c r="L172" s="36"/>
      <c r="M172" s="36"/>
      <c r="N172" s="36"/>
      <c r="O172" s="36"/>
      <c r="P172" s="14">
        <f t="shared" si="25"/>
        <v>0</v>
      </c>
      <c r="R172" s="22">
        <f t="shared" si="26"/>
        <v>0</v>
      </c>
      <c r="S172" s="22">
        <f t="shared" si="23"/>
        <v>0</v>
      </c>
      <c r="T172" s="15" t="s">
        <v>31</v>
      </c>
    </row>
    <row r="173" spans="1:20" ht="17.100000000000001" customHeight="1" x14ac:dyDescent="0.2">
      <c r="A173" s="12" t="str">
        <f t="shared" si="24"/>
        <v>Extended sick</v>
      </c>
      <c r="B173" s="36"/>
      <c r="C173" s="36"/>
      <c r="D173" s="36"/>
      <c r="E173" s="36"/>
      <c r="F173" s="36"/>
      <c r="G173" s="36"/>
      <c r="H173" s="36"/>
      <c r="I173" s="36"/>
      <c r="J173" s="36"/>
      <c r="K173" s="36"/>
      <c r="L173" s="36"/>
      <c r="M173" s="36"/>
      <c r="N173" s="36"/>
      <c r="O173" s="36"/>
      <c r="P173" s="14">
        <f t="shared" si="25"/>
        <v>0</v>
      </c>
      <c r="R173" s="22">
        <f t="shared" si="26"/>
        <v>0</v>
      </c>
      <c r="S173" s="22">
        <f t="shared" si="23"/>
        <v>0</v>
      </c>
      <c r="T173" s="15" t="s">
        <v>42</v>
      </c>
    </row>
    <row r="174" spans="1:20" ht="17.100000000000001" customHeight="1" x14ac:dyDescent="0.2">
      <c r="A174" s="12" t="str">
        <f t="shared" si="24"/>
        <v>Comp time used</v>
      </c>
      <c r="B174" s="36"/>
      <c r="C174" s="36"/>
      <c r="D174" s="36"/>
      <c r="E174" s="36"/>
      <c r="F174" s="36"/>
      <c r="G174" s="36"/>
      <c r="H174" s="36"/>
      <c r="I174" s="36"/>
      <c r="J174" s="36"/>
      <c r="K174" s="36"/>
      <c r="L174" s="36"/>
      <c r="M174" s="36"/>
      <c r="N174" s="36"/>
      <c r="O174" s="36"/>
      <c r="P174" s="14">
        <f t="shared" si="25"/>
        <v>0</v>
      </c>
      <c r="R174" s="22">
        <f t="shared" si="26"/>
        <v>0</v>
      </c>
      <c r="S174" s="22">
        <f t="shared" si="23"/>
        <v>0</v>
      </c>
      <c r="T174" s="15" t="s">
        <v>32</v>
      </c>
    </row>
    <row r="175" spans="1:20" ht="17.100000000000001" customHeight="1" x14ac:dyDescent="0.2">
      <c r="A175" s="12" t="str">
        <f t="shared" si="24"/>
        <v>Holiday/AdminClosure</v>
      </c>
      <c r="B175" s="36"/>
      <c r="C175" s="36"/>
      <c r="D175" s="36"/>
      <c r="E175" s="36"/>
      <c r="F175" s="36"/>
      <c r="G175" s="36"/>
      <c r="H175" s="36"/>
      <c r="I175" s="36"/>
      <c r="J175" s="36"/>
      <c r="K175" s="36"/>
      <c r="L175" s="36"/>
      <c r="M175" s="36"/>
      <c r="N175" s="36"/>
      <c r="O175" s="36"/>
      <c r="P175" s="14">
        <f t="shared" si="25"/>
        <v>0</v>
      </c>
      <c r="R175" s="22">
        <f t="shared" si="26"/>
        <v>0</v>
      </c>
      <c r="S175" s="22">
        <f t="shared" si="23"/>
        <v>0</v>
      </c>
      <c r="T175" s="13"/>
    </row>
    <row r="176" spans="1:20" ht="17.100000000000001" customHeight="1" x14ac:dyDescent="0.2">
      <c r="A176" s="12" t="str">
        <f t="shared" si="24"/>
        <v>Inclement Weather</v>
      </c>
      <c r="B176" s="36"/>
      <c r="C176" s="36"/>
      <c r="D176" s="36"/>
      <c r="E176" s="36"/>
      <c r="F176" s="36"/>
      <c r="G176" s="36"/>
      <c r="H176" s="36"/>
      <c r="I176" s="36"/>
      <c r="J176" s="36"/>
      <c r="K176" s="36"/>
      <c r="L176" s="36"/>
      <c r="M176" s="36"/>
      <c r="N176" s="36"/>
      <c r="O176" s="36"/>
      <c r="P176" s="14">
        <f t="shared" si="25"/>
        <v>0</v>
      </c>
      <c r="R176" s="22">
        <f t="shared" si="26"/>
        <v>0</v>
      </c>
      <c r="S176" s="22">
        <f t="shared" si="23"/>
        <v>0</v>
      </c>
      <c r="T176" s="13"/>
    </row>
    <row r="177" spans="1:22" ht="17.100000000000001" customHeight="1" x14ac:dyDescent="0.2">
      <c r="A177" s="12" t="str">
        <f t="shared" si="24"/>
        <v>Overtime worked</v>
      </c>
      <c r="B177" s="36"/>
      <c r="C177" s="36"/>
      <c r="D177" s="36"/>
      <c r="E177" s="36"/>
      <c r="F177" s="36"/>
      <c r="G177" s="36"/>
      <c r="H177" s="36"/>
      <c r="I177" s="36"/>
      <c r="J177" s="36"/>
      <c r="K177" s="36"/>
      <c r="L177" s="36"/>
      <c r="M177" s="36"/>
      <c r="N177" s="36"/>
      <c r="O177" s="36"/>
      <c r="P177" s="14">
        <f t="shared" si="25"/>
        <v>0</v>
      </c>
      <c r="R177" s="22">
        <f t="shared" si="26"/>
        <v>0</v>
      </c>
      <c r="S177" s="22">
        <f t="shared" si="23"/>
        <v>0</v>
      </c>
      <c r="T177" s="13"/>
    </row>
    <row r="178" spans="1:22" ht="17.100000000000001" customHeight="1" x14ac:dyDescent="0.2">
      <c r="A178" s="12" t="str">
        <f t="shared" si="24"/>
        <v>*Other absence with pay</v>
      </c>
      <c r="B178" s="36"/>
      <c r="C178" s="36"/>
      <c r="D178" s="36"/>
      <c r="E178" s="36"/>
      <c r="F178" s="36"/>
      <c r="G178" s="36"/>
      <c r="H178" s="36"/>
      <c r="I178" s="36"/>
      <c r="J178" s="36"/>
      <c r="K178" s="36"/>
      <c r="L178" s="36"/>
      <c r="M178" s="36"/>
      <c r="N178" s="36"/>
      <c r="O178" s="36"/>
      <c r="P178" s="14">
        <f t="shared" si="25"/>
        <v>0</v>
      </c>
      <c r="R178" s="22">
        <f t="shared" si="26"/>
        <v>0</v>
      </c>
      <c r="S178" s="22">
        <f t="shared" si="23"/>
        <v>0</v>
      </c>
      <c r="T178" s="15" t="s">
        <v>13</v>
      </c>
    </row>
    <row r="179" spans="1:22" ht="17.100000000000001" customHeight="1" x14ac:dyDescent="0.2">
      <c r="A179" s="12" t="str">
        <f t="shared" si="24"/>
        <v>Absence without pay</v>
      </c>
      <c r="B179" s="36"/>
      <c r="C179" s="36"/>
      <c r="D179" s="36"/>
      <c r="E179" s="36"/>
      <c r="F179" s="36"/>
      <c r="G179" s="36"/>
      <c r="H179" s="36"/>
      <c r="I179" s="36"/>
      <c r="J179" s="36"/>
      <c r="K179" s="36"/>
      <c r="L179" s="36"/>
      <c r="M179" s="36"/>
      <c r="N179" s="36"/>
      <c r="O179" s="36" t="s">
        <v>13</v>
      </c>
      <c r="P179" s="14">
        <f t="shared" si="25"/>
        <v>0</v>
      </c>
      <c r="R179" s="22">
        <f t="shared" si="26"/>
        <v>0</v>
      </c>
      <c r="S179" s="22">
        <f t="shared" si="23"/>
        <v>0</v>
      </c>
      <c r="T179" s="13"/>
    </row>
    <row r="180" spans="1:22" ht="17.100000000000001" customHeight="1" x14ac:dyDescent="0.2">
      <c r="A180" s="10" t="s">
        <v>1</v>
      </c>
      <c r="B180" s="14">
        <f t="shared" ref="B180:O180" si="27">SUM(B168:B179)</f>
        <v>0</v>
      </c>
      <c r="C180" s="14">
        <f t="shared" si="27"/>
        <v>0</v>
      </c>
      <c r="D180" s="14">
        <f t="shared" si="27"/>
        <v>0</v>
      </c>
      <c r="E180" s="14">
        <f t="shared" si="27"/>
        <v>0</v>
      </c>
      <c r="F180" s="14">
        <f t="shared" si="27"/>
        <v>0</v>
      </c>
      <c r="G180" s="14">
        <f t="shared" si="27"/>
        <v>0</v>
      </c>
      <c r="H180" s="14">
        <f t="shared" si="27"/>
        <v>0</v>
      </c>
      <c r="I180" s="14">
        <f t="shared" si="27"/>
        <v>0</v>
      </c>
      <c r="J180" s="14">
        <f t="shared" si="27"/>
        <v>0</v>
      </c>
      <c r="K180" s="14">
        <f t="shared" si="27"/>
        <v>0</v>
      </c>
      <c r="L180" s="14">
        <f t="shared" si="27"/>
        <v>0</v>
      </c>
      <c r="M180" s="14">
        <f t="shared" si="27"/>
        <v>0</v>
      </c>
      <c r="N180" s="14">
        <f t="shared" si="27"/>
        <v>0</v>
      </c>
      <c r="O180" s="14">
        <f t="shared" si="27"/>
        <v>0</v>
      </c>
      <c r="P180" s="14">
        <f>SUM(P168:P179)</f>
        <v>0</v>
      </c>
      <c r="R180" s="22">
        <f t="shared" si="26"/>
        <v>0</v>
      </c>
      <c r="S180" s="22">
        <f t="shared" si="23"/>
        <v>0</v>
      </c>
      <c r="T180" s="13"/>
    </row>
    <row r="181" spans="1:22" ht="17.100000000000001" customHeight="1" x14ac:dyDescent="0.2">
      <c r="L181" s="1" t="s">
        <v>21</v>
      </c>
      <c r="P181" s="19">
        <f>SUM(B180:O180)</f>
        <v>0</v>
      </c>
      <c r="Q181" t="s">
        <v>46</v>
      </c>
    </row>
    <row r="182" spans="1:22" ht="17.100000000000001" customHeight="1" x14ac:dyDescent="0.2">
      <c r="A182" s="23" t="s">
        <v>8</v>
      </c>
      <c r="B182" s="24"/>
      <c r="C182" s="25"/>
      <c r="D182" s="56"/>
      <c r="E182" s="56"/>
      <c r="F182" s="56"/>
      <c r="G182" s="56"/>
      <c r="H182" s="56"/>
      <c r="I182" s="56"/>
      <c r="J182" s="56"/>
      <c r="K182" s="57"/>
    </row>
    <row r="183" spans="1:22" ht="17.100000000000001" customHeight="1" x14ac:dyDescent="0.2">
      <c r="A183" s="58"/>
      <c r="B183" s="59"/>
      <c r="C183" s="59"/>
      <c r="D183" s="59"/>
      <c r="E183" s="59"/>
      <c r="F183" s="59"/>
      <c r="G183" s="59"/>
      <c r="H183" s="59"/>
      <c r="I183" s="59"/>
      <c r="J183" s="59"/>
      <c r="K183" s="60"/>
    </row>
    <row r="184" spans="1:22" ht="17.100000000000001" customHeight="1" x14ac:dyDescent="0.2">
      <c r="A184" s="58"/>
      <c r="B184" s="59"/>
      <c r="C184" s="59"/>
      <c r="D184" s="59"/>
      <c r="E184" s="59"/>
      <c r="F184" s="59"/>
      <c r="G184" s="59"/>
      <c r="H184" s="59"/>
      <c r="I184" s="59"/>
      <c r="J184" s="59"/>
      <c r="K184" s="60"/>
      <c r="L184" s="18"/>
      <c r="M184" s="18"/>
      <c r="N184" s="18"/>
      <c r="O184" s="18"/>
      <c r="P184" s="18"/>
      <c r="Q184" s="18"/>
      <c r="R184" s="45"/>
    </row>
    <row r="185" spans="1:22" ht="17.100000000000001" customHeight="1" x14ac:dyDescent="0.2">
      <c r="A185" s="26" t="s">
        <v>7</v>
      </c>
      <c r="B185" s="61"/>
      <c r="C185" s="61"/>
      <c r="D185" s="61"/>
      <c r="E185" s="61"/>
      <c r="F185" s="61"/>
      <c r="G185" s="61"/>
      <c r="H185" s="61"/>
      <c r="I185" s="61"/>
      <c r="J185" s="61"/>
      <c r="K185" s="62"/>
      <c r="N185" s="17" t="s">
        <v>9</v>
      </c>
      <c r="Q185" s="17" t="s">
        <v>16</v>
      </c>
    </row>
    <row r="186" spans="1:22" ht="17.100000000000001" customHeight="1" x14ac:dyDescent="0.2">
      <c r="A186" s="65"/>
      <c r="B186" s="61"/>
      <c r="C186" s="61"/>
      <c r="D186" s="61"/>
      <c r="E186" s="61"/>
      <c r="F186" s="61"/>
      <c r="G186" s="61"/>
      <c r="H186" s="61"/>
      <c r="I186" s="61"/>
      <c r="J186" s="61"/>
      <c r="K186" s="62"/>
    </row>
    <row r="187" spans="1:22" ht="17.100000000000001" customHeight="1" x14ac:dyDescent="0.2">
      <c r="A187" s="66"/>
      <c r="B187" s="63"/>
      <c r="C187" s="63"/>
      <c r="D187" s="63"/>
      <c r="E187" s="63"/>
      <c r="F187" s="63"/>
      <c r="G187" s="63"/>
      <c r="H187" s="63"/>
      <c r="I187" s="63"/>
      <c r="J187" s="63"/>
      <c r="K187" s="64"/>
      <c r="L187" s="18"/>
      <c r="M187" s="18"/>
      <c r="N187" s="27"/>
      <c r="O187" s="18"/>
      <c r="P187" s="18"/>
      <c r="Q187" s="18"/>
      <c r="R187" s="45"/>
    </row>
    <row r="188" spans="1:22" ht="20.100000000000001" customHeight="1" x14ac:dyDescent="0.2">
      <c r="A188" s="1" t="s">
        <v>76</v>
      </c>
      <c r="B188" s="28"/>
      <c r="C188" s="28"/>
      <c r="D188" s="28"/>
      <c r="E188" s="28"/>
      <c r="F188" s="28"/>
      <c r="G188" s="28"/>
      <c r="H188" s="28"/>
      <c r="I188" s="28"/>
      <c r="J188" s="28"/>
      <c r="K188" s="28"/>
      <c r="L188" s="28"/>
      <c r="M188" s="28"/>
      <c r="N188" s="17" t="s">
        <v>10</v>
      </c>
      <c r="O188" s="1"/>
      <c r="P188" s="1"/>
      <c r="Q188" s="1"/>
      <c r="R188" s="46" t="s">
        <v>16</v>
      </c>
      <c r="S188" s="28"/>
    </row>
    <row r="189" spans="1:22" ht="20.100000000000001" customHeight="1" x14ac:dyDescent="0.25">
      <c r="A189" s="29" t="s">
        <v>25</v>
      </c>
      <c r="B189" s="30"/>
      <c r="C189" s="28"/>
      <c r="D189" s="28"/>
      <c r="E189" s="28"/>
      <c r="F189" s="28"/>
      <c r="G189" s="28"/>
      <c r="H189" s="28"/>
      <c r="I189" s="28"/>
      <c r="J189" s="28"/>
      <c r="K189" s="28"/>
      <c r="L189" s="28"/>
      <c r="M189" s="28"/>
      <c r="N189" s="28"/>
      <c r="O189" s="28"/>
      <c r="P189" s="28"/>
      <c r="Q189" s="28"/>
      <c r="R189" s="47"/>
      <c r="S189" s="28"/>
    </row>
    <row r="190" spans="1:22" s="28" customFormat="1" ht="20.100000000000001" customHeight="1" x14ac:dyDescent="0.25">
      <c r="A190" s="31" t="s">
        <v>23</v>
      </c>
      <c r="R190" s="47"/>
      <c r="U190" s="32"/>
      <c r="V190" s="32"/>
    </row>
    <row r="191" spans="1:22" s="28" customFormat="1" ht="20.100000000000001" customHeight="1" x14ac:dyDescent="0.25">
      <c r="A191" s="31" t="s">
        <v>24</v>
      </c>
      <c r="R191" s="47"/>
      <c r="U191" s="32"/>
      <c r="V191" s="32"/>
    </row>
    <row r="192" spans="1:22" s="28" customFormat="1" ht="20.100000000000001" customHeight="1" x14ac:dyDescent="0.25">
      <c r="A192" s="31" t="s">
        <v>27</v>
      </c>
      <c r="R192" s="47"/>
      <c r="U192" s="32"/>
      <c r="V192" s="32"/>
    </row>
    <row r="193" spans="1:22" s="28" customFormat="1" ht="20.100000000000001" customHeight="1" x14ac:dyDescent="0.25">
      <c r="A193" s="31" t="s">
        <v>26</v>
      </c>
      <c r="R193" s="47"/>
      <c r="U193" s="32"/>
      <c r="V193" s="32"/>
    </row>
    <row r="194" spans="1:22" s="28" customFormat="1" ht="20.100000000000001" customHeight="1" x14ac:dyDescent="0.25">
      <c r="A194" s="31" t="s">
        <v>75</v>
      </c>
      <c r="I194" s="31"/>
      <c r="R194" s="47"/>
      <c r="U194" s="32"/>
      <c r="V194" s="32"/>
    </row>
    <row r="195" spans="1:22" ht="20.100000000000001" customHeight="1" x14ac:dyDescent="0.25">
      <c r="A195" s="31" t="s">
        <v>13</v>
      </c>
    </row>
    <row r="197" spans="1:22" s="3" customFormat="1" ht="24.75" customHeight="1" x14ac:dyDescent="0.35">
      <c r="A197" s="3" t="s">
        <v>5</v>
      </c>
      <c r="G197" s="3" t="s">
        <v>73</v>
      </c>
      <c r="R197" s="38"/>
      <c r="S197" s="5"/>
      <c r="U197" s="6"/>
      <c r="V197" s="6"/>
    </row>
    <row r="198" spans="1:22" ht="17.100000000000001" customHeight="1" x14ac:dyDescent="0.35">
      <c r="A198" s="3"/>
      <c r="B198" s="3"/>
      <c r="C198" s="3"/>
      <c r="D198" s="3" t="s">
        <v>13</v>
      </c>
      <c r="E198" s="3"/>
      <c r="F198" s="3"/>
      <c r="G198" s="3"/>
      <c r="H198" s="3"/>
      <c r="I198" s="3"/>
      <c r="J198" s="3"/>
      <c r="K198" s="3"/>
      <c r="L198" s="3"/>
      <c r="M198" s="3"/>
      <c r="N198" s="3"/>
      <c r="O198" s="3"/>
      <c r="P198" s="3"/>
      <c r="Q198" s="4"/>
      <c r="R198" s="38"/>
    </row>
    <row r="199" spans="1:22" ht="17.100000000000001" customHeight="1" x14ac:dyDescent="0.35">
      <c r="A199" s="5"/>
      <c r="B199" s="5" t="s">
        <v>49</v>
      </c>
      <c r="C199" s="5"/>
      <c r="D199" s="7">
        <f>E166+1</f>
        <v>45950</v>
      </c>
      <c r="E199" s="7">
        <f>D199+13</f>
        <v>45963</v>
      </c>
      <c r="F199" s="5"/>
      <c r="G199" s="5"/>
      <c r="H199" s="5"/>
      <c r="I199" s="5"/>
      <c r="J199" s="5"/>
      <c r="K199" s="5"/>
      <c r="L199" s="5"/>
      <c r="M199" s="5"/>
      <c r="N199" s="5"/>
      <c r="O199" s="5"/>
      <c r="P199" s="3"/>
      <c r="Q199" s="4"/>
      <c r="R199" s="38"/>
    </row>
    <row r="200" spans="1:22" ht="17.100000000000001" customHeight="1" x14ac:dyDescent="0.25">
      <c r="B200" s="9">
        <f>DAY(D199)</f>
        <v>20</v>
      </c>
      <c r="C200" s="9">
        <f>DAY(D199+1)</f>
        <v>21</v>
      </c>
      <c r="D200" s="9">
        <f>DAY(D199+2)</f>
        <v>22</v>
      </c>
      <c r="E200" s="9">
        <f>DAY(D199+3)</f>
        <v>23</v>
      </c>
      <c r="F200" s="9">
        <f>DAY(D199+4)</f>
        <v>24</v>
      </c>
      <c r="G200" s="9">
        <f>DAY(D199+5)</f>
        <v>25</v>
      </c>
      <c r="H200" s="9">
        <f>DAY(D199+6)</f>
        <v>26</v>
      </c>
      <c r="I200" s="9">
        <f>DAY(D199+7)</f>
        <v>27</v>
      </c>
      <c r="J200" s="9">
        <f>DAY(D199+8)</f>
        <v>28</v>
      </c>
      <c r="K200" s="9">
        <f>DAY(D199+9)</f>
        <v>29</v>
      </c>
      <c r="L200" s="9">
        <f>DAY(D199+10)</f>
        <v>30</v>
      </c>
      <c r="M200" s="9">
        <f>DAY(D199+11)</f>
        <v>31</v>
      </c>
      <c r="N200" s="9">
        <f>DAY(D199+12)</f>
        <v>1</v>
      </c>
      <c r="O200" s="9">
        <f>DAY(D199+13)</f>
        <v>2</v>
      </c>
      <c r="P200" s="9" t="s">
        <v>45</v>
      </c>
      <c r="Q200" s="5" t="s">
        <v>35</v>
      </c>
      <c r="R200" s="38"/>
      <c r="S200" s="5" t="str">
        <f>+B199</f>
        <v>BW 23</v>
      </c>
      <c r="T200" s="5" t="str">
        <f>+B215</f>
        <v>BW 24</v>
      </c>
    </row>
    <row r="201" spans="1:22" ht="17.100000000000001" customHeight="1" x14ac:dyDescent="0.2">
      <c r="A201" s="12" t="s">
        <v>18</v>
      </c>
      <c r="B201" s="36"/>
      <c r="C201" s="36"/>
      <c r="D201" s="36"/>
      <c r="E201" s="36"/>
      <c r="F201" s="36"/>
      <c r="G201" s="36"/>
      <c r="H201" s="36"/>
      <c r="I201" s="36"/>
      <c r="J201" s="36"/>
      <c r="K201" s="36"/>
      <c r="L201" s="36"/>
      <c r="M201" s="36"/>
      <c r="N201" s="36"/>
      <c r="O201" s="36"/>
      <c r="P201" s="14">
        <f>SUM(B201:O201)</f>
        <v>0</v>
      </c>
      <c r="Q201" s="10"/>
      <c r="R201" s="39"/>
      <c r="S201" s="10"/>
    </row>
    <row r="202" spans="1:22" ht="17.100000000000001" customHeight="1" x14ac:dyDescent="0.2">
      <c r="A202" s="12" t="s">
        <v>0</v>
      </c>
      <c r="B202" s="36"/>
      <c r="C202" s="36"/>
      <c r="D202" s="36"/>
      <c r="E202" s="36"/>
      <c r="F202" s="36"/>
      <c r="G202" s="36"/>
      <c r="H202" s="36"/>
      <c r="I202" s="36"/>
      <c r="J202" s="36"/>
      <c r="K202" s="36"/>
      <c r="L202" s="36"/>
      <c r="M202" s="36"/>
      <c r="N202" s="36"/>
      <c r="O202" s="36"/>
      <c r="P202" s="14">
        <f t="shared" ref="P202:P213" si="28">SUM(B202:O202)</f>
        <v>0</v>
      </c>
    </row>
    <row r="203" spans="1:22" ht="17.100000000000001" customHeight="1" x14ac:dyDescent="0.25">
      <c r="A203" s="12" t="s">
        <v>41</v>
      </c>
      <c r="B203" s="36"/>
      <c r="C203" s="36"/>
      <c r="D203" s="36"/>
      <c r="E203" s="36"/>
      <c r="F203" s="36"/>
      <c r="G203" s="36"/>
      <c r="H203" s="36"/>
      <c r="I203" s="36"/>
      <c r="J203" s="36"/>
      <c r="K203" s="36"/>
      <c r="L203" s="36"/>
      <c r="M203" s="36"/>
      <c r="N203" s="36"/>
      <c r="O203" s="36"/>
      <c r="P203" s="14">
        <f t="shared" si="28"/>
        <v>0</v>
      </c>
      <c r="Q203" s="16"/>
      <c r="R203" s="48">
        <f>$R$7</f>
        <v>0</v>
      </c>
      <c r="S203" s="16"/>
      <c r="T203" s="18"/>
    </row>
    <row r="204" spans="1:22" ht="17.100000000000001" customHeight="1" x14ac:dyDescent="0.2">
      <c r="A204" s="12" t="s">
        <v>15</v>
      </c>
      <c r="B204" s="36"/>
      <c r="C204" s="36"/>
      <c r="D204" s="36"/>
      <c r="E204" s="36"/>
      <c r="F204" s="36"/>
      <c r="G204" s="36"/>
      <c r="H204" s="36"/>
      <c r="I204" s="36"/>
      <c r="J204" s="36"/>
      <c r="K204" s="36"/>
      <c r="L204" s="36"/>
      <c r="M204" s="36"/>
      <c r="N204" s="36"/>
      <c r="O204" s="36"/>
      <c r="P204" s="14">
        <f t="shared" si="28"/>
        <v>0</v>
      </c>
      <c r="R204" s="41" t="s">
        <v>22</v>
      </c>
    </row>
    <row r="205" spans="1:22" ht="17.100000000000001" customHeight="1" x14ac:dyDescent="0.2">
      <c r="A205" s="12" t="s">
        <v>14</v>
      </c>
      <c r="B205" s="36"/>
      <c r="C205" s="36"/>
      <c r="D205" s="36"/>
      <c r="E205" s="36"/>
      <c r="F205" s="36"/>
      <c r="G205" s="36"/>
      <c r="H205" s="36"/>
      <c r="I205" s="36"/>
      <c r="J205" s="36"/>
      <c r="K205" s="36"/>
      <c r="L205" s="36"/>
      <c r="M205" s="36"/>
      <c r="N205" s="36"/>
      <c r="O205" s="36"/>
      <c r="P205" s="14">
        <f t="shared" si="28"/>
        <v>0</v>
      </c>
      <c r="R205" s="42"/>
    </row>
    <row r="206" spans="1:22" ht="17.100000000000001" customHeight="1" x14ac:dyDescent="0.2">
      <c r="A206" s="12" t="s">
        <v>37</v>
      </c>
      <c r="B206" s="36"/>
      <c r="C206" s="36"/>
      <c r="D206" s="36"/>
      <c r="E206" s="36"/>
      <c r="F206" s="36"/>
      <c r="G206" s="36"/>
      <c r="H206" s="36"/>
      <c r="I206" s="36"/>
      <c r="J206" s="36"/>
      <c r="K206" s="36"/>
      <c r="L206" s="36"/>
      <c r="M206" s="36"/>
      <c r="N206" s="36"/>
      <c r="O206" s="36"/>
      <c r="P206" s="14">
        <f t="shared" si="28"/>
        <v>0</v>
      </c>
      <c r="R206" s="42"/>
    </row>
    <row r="207" spans="1:22" ht="17.100000000000001" customHeight="1" x14ac:dyDescent="0.2">
      <c r="A207" s="12" t="s">
        <v>11</v>
      </c>
      <c r="B207" s="36"/>
      <c r="C207" s="36"/>
      <c r="D207" s="36"/>
      <c r="E207" s="36"/>
      <c r="F207" s="36"/>
      <c r="G207" s="36"/>
      <c r="H207" s="36"/>
      <c r="I207" s="36"/>
      <c r="J207" s="36"/>
      <c r="K207" s="36"/>
      <c r="L207" s="36"/>
      <c r="M207" s="36"/>
      <c r="N207" s="36"/>
      <c r="O207" s="36"/>
      <c r="P207" s="14">
        <f t="shared" si="28"/>
        <v>0</v>
      </c>
      <c r="Q207" s="18"/>
      <c r="R207" s="49">
        <f>$R$11</f>
        <v>0</v>
      </c>
      <c r="S207" s="18"/>
      <c r="T207" s="18"/>
    </row>
    <row r="208" spans="1:22" ht="17.100000000000001" customHeight="1" x14ac:dyDescent="0.2">
      <c r="A208" s="12" t="s">
        <v>17</v>
      </c>
      <c r="B208" s="36"/>
      <c r="C208" s="36"/>
      <c r="D208" s="36"/>
      <c r="E208" s="36"/>
      <c r="F208" s="36"/>
      <c r="G208" s="36"/>
      <c r="H208" s="36"/>
      <c r="I208" s="36"/>
      <c r="J208" s="36"/>
      <c r="K208" s="36"/>
      <c r="L208" s="36"/>
      <c r="M208" s="36"/>
      <c r="N208" s="36"/>
      <c r="O208" s="36"/>
      <c r="P208" s="14">
        <f t="shared" si="28"/>
        <v>0</v>
      </c>
      <c r="R208" s="41" t="s">
        <v>4</v>
      </c>
    </row>
    <row r="209" spans="1:20" ht="17.100000000000001" customHeight="1" x14ac:dyDescent="0.2">
      <c r="A209" s="12" t="s">
        <v>6</v>
      </c>
      <c r="B209" s="36"/>
      <c r="C209" s="36"/>
      <c r="D209" s="36"/>
      <c r="E209" s="36"/>
      <c r="F209" s="36"/>
      <c r="G209" s="36"/>
      <c r="H209" s="36"/>
      <c r="I209" s="36"/>
      <c r="J209" s="36"/>
      <c r="K209" s="36"/>
      <c r="L209" s="36"/>
      <c r="M209" s="36"/>
      <c r="N209" s="36"/>
      <c r="O209" s="36"/>
      <c r="P209" s="14">
        <f t="shared" si="28"/>
        <v>0</v>
      </c>
      <c r="R209" s="42"/>
    </row>
    <row r="210" spans="1:20" ht="17.100000000000001" customHeight="1" x14ac:dyDescent="0.2">
      <c r="A210" s="12" t="s">
        <v>20</v>
      </c>
      <c r="B210" s="36"/>
      <c r="C210" s="36"/>
      <c r="D210" s="36"/>
      <c r="E210" s="36"/>
      <c r="F210" s="36"/>
      <c r="G210" s="36"/>
      <c r="H210" s="36"/>
      <c r="I210" s="36"/>
      <c r="J210" s="36"/>
      <c r="K210" s="36"/>
      <c r="L210" s="36"/>
      <c r="M210" s="36"/>
      <c r="N210" s="36"/>
      <c r="O210" s="36"/>
      <c r="P210" s="14">
        <f t="shared" si="28"/>
        <v>0</v>
      </c>
      <c r="R210" s="42"/>
    </row>
    <row r="211" spans="1:20" ht="17.100000000000001" customHeight="1" x14ac:dyDescent="0.2">
      <c r="A211" s="12" t="s">
        <v>40</v>
      </c>
      <c r="B211" s="36"/>
      <c r="C211" s="36"/>
      <c r="D211" s="36"/>
      <c r="E211" s="36"/>
      <c r="F211" s="36"/>
      <c r="G211" s="36"/>
      <c r="H211" s="36"/>
      <c r="I211" s="36"/>
      <c r="J211" s="36"/>
      <c r="K211" s="36"/>
      <c r="L211" s="36"/>
      <c r="M211" s="36"/>
      <c r="N211" s="36"/>
      <c r="O211" s="36"/>
      <c r="P211" s="14">
        <f t="shared" si="28"/>
        <v>0</v>
      </c>
      <c r="R211" s="42"/>
    </row>
    <row r="212" spans="1:20" ht="17.100000000000001" customHeight="1" x14ac:dyDescent="0.2">
      <c r="A212" s="12" t="s">
        <v>12</v>
      </c>
      <c r="B212" s="36"/>
      <c r="C212" s="36"/>
      <c r="D212" s="36"/>
      <c r="E212" s="36"/>
      <c r="F212" s="36"/>
      <c r="G212" s="36"/>
      <c r="H212" s="36"/>
      <c r="I212" s="36"/>
      <c r="J212" s="36"/>
      <c r="K212" s="36"/>
      <c r="L212" s="36"/>
      <c r="M212" s="36"/>
      <c r="N212" s="36"/>
      <c r="O212" s="36"/>
      <c r="P212" s="14">
        <f t="shared" si="28"/>
        <v>0</v>
      </c>
      <c r="Q212" s="18"/>
      <c r="R212" s="49">
        <f>$R$16</f>
        <v>0</v>
      </c>
      <c r="S212" s="18"/>
      <c r="T212" s="18"/>
    </row>
    <row r="213" spans="1:20" ht="17.100000000000001" customHeight="1" x14ac:dyDescent="0.2">
      <c r="A213" s="10" t="s">
        <v>1</v>
      </c>
      <c r="B213" s="14">
        <f>SUM(B201:B212)</f>
        <v>0</v>
      </c>
      <c r="C213" s="14">
        <f t="shared" ref="C213:O213" si="29">SUM(C201:C212)</f>
        <v>0</v>
      </c>
      <c r="D213" s="14">
        <f t="shared" si="29"/>
        <v>0</v>
      </c>
      <c r="E213" s="14">
        <f t="shared" si="29"/>
        <v>0</v>
      </c>
      <c r="F213" s="14">
        <f t="shared" si="29"/>
        <v>0</v>
      </c>
      <c r="G213" s="14">
        <f t="shared" si="29"/>
        <v>0</v>
      </c>
      <c r="H213" s="14">
        <f t="shared" si="29"/>
        <v>0</v>
      </c>
      <c r="I213" s="14">
        <f t="shared" si="29"/>
        <v>0</v>
      </c>
      <c r="J213" s="14">
        <f t="shared" si="29"/>
        <v>0</v>
      </c>
      <c r="K213" s="14">
        <f t="shared" si="29"/>
        <v>0</v>
      </c>
      <c r="L213" s="14">
        <f t="shared" si="29"/>
        <v>0</v>
      </c>
      <c r="M213" s="14">
        <f t="shared" si="29"/>
        <v>0</v>
      </c>
      <c r="N213" s="14">
        <f t="shared" si="29"/>
        <v>0</v>
      </c>
      <c r="O213" s="14">
        <f t="shared" si="29"/>
        <v>0</v>
      </c>
      <c r="P213" s="14">
        <f t="shared" si="28"/>
        <v>0</v>
      </c>
      <c r="R213" s="41" t="s">
        <v>3</v>
      </c>
    </row>
    <row r="214" spans="1:20" ht="17.100000000000001" customHeight="1" x14ac:dyDescent="0.2">
      <c r="A214" s="10"/>
      <c r="B214" s="19"/>
      <c r="C214" s="19"/>
      <c r="D214" s="19"/>
      <c r="E214" s="19"/>
      <c r="F214" s="19"/>
      <c r="G214" s="19"/>
      <c r="H214" s="19"/>
      <c r="I214" s="19"/>
      <c r="J214" s="19"/>
      <c r="K214" s="19"/>
      <c r="L214" s="19"/>
      <c r="M214" s="19"/>
      <c r="N214" s="19"/>
      <c r="O214" s="19"/>
      <c r="P214" s="19">
        <f>SUM(B213:O213)</f>
        <v>0</v>
      </c>
      <c r="Q214" t="s">
        <v>46</v>
      </c>
      <c r="R214" s="43" t="s">
        <v>13</v>
      </c>
    </row>
    <row r="215" spans="1:20" ht="17.100000000000001" customHeight="1" x14ac:dyDescent="0.25">
      <c r="B215" s="5" t="s">
        <v>50</v>
      </c>
      <c r="D215" s="7">
        <f>E199+1</f>
        <v>45964</v>
      </c>
      <c r="E215" s="7">
        <f>D215+13</f>
        <v>45977</v>
      </c>
      <c r="R215" s="44" t="s">
        <v>74</v>
      </c>
      <c r="S215" s="20" t="s">
        <v>19</v>
      </c>
      <c r="T215" s="20" t="s">
        <v>33</v>
      </c>
    </row>
    <row r="216" spans="1:20" ht="17.100000000000001" customHeight="1" x14ac:dyDescent="0.2">
      <c r="B216" s="21">
        <f>DAY(D215)</f>
        <v>3</v>
      </c>
      <c r="C216" s="21">
        <f>DAY(D215+1)</f>
        <v>4</v>
      </c>
      <c r="D216" s="21">
        <f>DAY(D215+2)</f>
        <v>5</v>
      </c>
      <c r="E216" s="21">
        <f>DAY(D215+3)</f>
        <v>6</v>
      </c>
      <c r="F216" s="21">
        <f>DAY(D215+4)</f>
        <v>7</v>
      </c>
      <c r="G216" s="21">
        <f>DAY(D215+5)</f>
        <v>8</v>
      </c>
      <c r="H216" s="21">
        <f>DAY(D215+6)</f>
        <v>9</v>
      </c>
      <c r="I216" s="21">
        <f>DAY(D215+7)</f>
        <v>10</v>
      </c>
      <c r="J216" s="21">
        <f>DAY(D215+8)</f>
        <v>11</v>
      </c>
      <c r="K216" s="21">
        <f>DAY(D215+9)</f>
        <v>12</v>
      </c>
      <c r="L216" s="21">
        <f>DAY(D215+10)</f>
        <v>13</v>
      </c>
      <c r="M216" s="21">
        <f>DAY(D215+11)</f>
        <v>14</v>
      </c>
      <c r="N216" s="21">
        <f>DAY(D215+12)</f>
        <v>15</v>
      </c>
      <c r="O216" s="21">
        <f>DAY(D215+13)</f>
        <v>16</v>
      </c>
      <c r="P216" s="21" t="s">
        <v>45</v>
      </c>
      <c r="R216" s="44" t="s">
        <v>2</v>
      </c>
      <c r="S216" s="20" t="s">
        <v>2</v>
      </c>
      <c r="T216" s="20" t="s">
        <v>87</v>
      </c>
    </row>
    <row r="217" spans="1:20" ht="17.100000000000001" customHeight="1" x14ac:dyDescent="0.2">
      <c r="A217" s="12" t="s">
        <v>18</v>
      </c>
      <c r="B217" s="36"/>
      <c r="C217" s="36"/>
      <c r="D217" s="36"/>
      <c r="E217" s="36"/>
      <c r="F217" s="36"/>
      <c r="G217" s="36"/>
      <c r="H217" s="36"/>
      <c r="I217" s="36"/>
      <c r="J217" s="36"/>
      <c r="K217" s="36"/>
      <c r="L217" s="36"/>
      <c r="M217" s="36"/>
      <c r="N217" s="36"/>
      <c r="O217" s="36"/>
      <c r="P217" s="14">
        <f>SUM(B217:O217)</f>
        <v>0</v>
      </c>
      <c r="R217" s="22">
        <f>+P201+P217</f>
        <v>0</v>
      </c>
      <c r="S217" s="22">
        <f t="shared" ref="S217:S229" si="30">+R217+S168</f>
        <v>0</v>
      </c>
      <c r="T217" s="13"/>
    </row>
    <row r="218" spans="1:20" ht="17.100000000000001" customHeight="1" x14ac:dyDescent="0.2">
      <c r="A218" s="12" t="str">
        <f t="shared" ref="A218:A228" si="31">+A202</f>
        <v>Vacation</v>
      </c>
      <c r="B218" s="36"/>
      <c r="C218" s="37" t="s">
        <v>13</v>
      </c>
      <c r="D218" s="36"/>
      <c r="E218" s="36"/>
      <c r="F218" s="36"/>
      <c r="G218" s="36"/>
      <c r="H218" s="36"/>
      <c r="I218" s="36"/>
      <c r="J218" s="36"/>
      <c r="K218" s="36"/>
      <c r="L218" s="36"/>
      <c r="M218" s="36"/>
      <c r="N218" s="36"/>
      <c r="O218" s="37" t="s">
        <v>13</v>
      </c>
      <c r="P218" s="14">
        <f t="shared" ref="P218:P228" si="32">SUM(B218:O218)</f>
        <v>0</v>
      </c>
      <c r="R218" s="22">
        <f t="shared" ref="R218:R229" si="33">+P202+P218</f>
        <v>0</v>
      </c>
      <c r="S218" s="22">
        <f t="shared" si="30"/>
        <v>0</v>
      </c>
      <c r="T218" s="15" t="s">
        <v>28</v>
      </c>
    </row>
    <row r="219" spans="1:20" ht="17.100000000000001" customHeight="1" x14ac:dyDescent="0.2">
      <c r="A219" s="12" t="str">
        <f t="shared" si="31"/>
        <v>Sick earned after 1997</v>
      </c>
      <c r="B219" s="36"/>
      <c r="C219" s="36"/>
      <c r="D219" s="36"/>
      <c r="E219" s="36"/>
      <c r="F219" s="36"/>
      <c r="G219" s="36"/>
      <c r="H219" s="36"/>
      <c r="I219" s="36"/>
      <c r="J219" s="36"/>
      <c r="K219" s="36"/>
      <c r="L219" s="36"/>
      <c r="M219" s="36"/>
      <c r="N219" s="36"/>
      <c r="O219" s="36"/>
      <c r="P219" s="14">
        <f t="shared" si="32"/>
        <v>0</v>
      </c>
      <c r="R219" s="22">
        <f t="shared" si="33"/>
        <v>0</v>
      </c>
      <c r="S219" s="22">
        <f t="shared" si="30"/>
        <v>0</v>
      </c>
      <c r="T219" s="15" t="s">
        <v>29</v>
      </c>
    </row>
    <row r="220" spans="1:20" ht="17.100000000000001" customHeight="1" x14ac:dyDescent="0.2">
      <c r="A220" s="12" t="str">
        <f t="shared" si="31"/>
        <v>Sick earned 1984 - 1997</v>
      </c>
      <c r="B220" s="36"/>
      <c r="C220" s="36"/>
      <c r="D220" s="36"/>
      <c r="E220" s="36"/>
      <c r="F220" s="36"/>
      <c r="G220" s="36"/>
      <c r="H220" s="36"/>
      <c r="I220" s="36"/>
      <c r="J220" s="36"/>
      <c r="K220" s="36"/>
      <c r="L220" s="36"/>
      <c r="M220" s="36"/>
      <c r="N220" s="36"/>
      <c r="O220" s="36"/>
      <c r="P220" s="14">
        <f t="shared" si="32"/>
        <v>0</v>
      </c>
      <c r="R220" s="22">
        <f t="shared" si="33"/>
        <v>0</v>
      </c>
      <c r="S220" s="22">
        <f t="shared" si="30"/>
        <v>0</v>
      </c>
      <c r="T220" s="15" t="s">
        <v>30</v>
      </c>
    </row>
    <row r="221" spans="1:20" ht="17.100000000000001" customHeight="1" x14ac:dyDescent="0.2">
      <c r="A221" s="12" t="str">
        <f t="shared" si="31"/>
        <v>Sick earned before 1984</v>
      </c>
      <c r="B221" s="36"/>
      <c r="C221" s="36"/>
      <c r="D221" s="36"/>
      <c r="E221" s="36"/>
      <c r="F221" s="36"/>
      <c r="G221" s="36"/>
      <c r="H221" s="36"/>
      <c r="I221" s="36"/>
      <c r="J221" s="36"/>
      <c r="K221" s="36"/>
      <c r="L221" s="36"/>
      <c r="M221" s="36"/>
      <c r="N221" s="36"/>
      <c r="O221" s="36"/>
      <c r="P221" s="14">
        <f t="shared" si="32"/>
        <v>0</v>
      </c>
      <c r="R221" s="22">
        <f t="shared" si="33"/>
        <v>0</v>
      </c>
      <c r="S221" s="22">
        <f t="shared" si="30"/>
        <v>0</v>
      </c>
      <c r="T221" s="15" t="s">
        <v>31</v>
      </c>
    </row>
    <row r="222" spans="1:20" ht="17.100000000000001" customHeight="1" x14ac:dyDescent="0.2">
      <c r="A222" s="12" t="str">
        <f t="shared" si="31"/>
        <v>Extended sick</v>
      </c>
      <c r="B222" s="36"/>
      <c r="C222" s="36"/>
      <c r="D222" s="36"/>
      <c r="E222" s="36"/>
      <c r="F222" s="36"/>
      <c r="G222" s="36"/>
      <c r="H222" s="36"/>
      <c r="I222" s="36"/>
      <c r="J222" s="36"/>
      <c r="K222" s="36"/>
      <c r="L222" s="36"/>
      <c r="M222" s="36"/>
      <c r="N222" s="36"/>
      <c r="O222" s="36"/>
      <c r="P222" s="14">
        <f t="shared" si="32"/>
        <v>0</v>
      </c>
      <c r="R222" s="22">
        <f t="shared" si="33"/>
        <v>0</v>
      </c>
      <c r="S222" s="22">
        <f t="shared" si="30"/>
        <v>0</v>
      </c>
      <c r="T222" s="15" t="s">
        <v>42</v>
      </c>
    </row>
    <row r="223" spans="1:20" ht="17.100000000000001" customHeight="1" x14ac:dyDescent="0.2">
      <c r="A223" s="12" t="str">
        <f t="shared" si="31"/>
        <v>Comp time used</v>
      </c>
      <c r="B223" s="36"/>
      <c r="C223" s="36"/>
      <c r="D223" s="36"/>
      <c r="E223" s="36"/>
      <c r="F223" s="36"/>
      <c r="G223" s="36"/>
      <c r="H223" s="36"/>
      <c r="I223" s="36"/>
      <c r="J223" s="36"/>
      <c r="K223" s="36"/>
      <c r="L223" s="36"/>
      <c r="M223" s="36"/>
      <c r="N223" s="36"/>
      <c r="O223" s="36"/>
      <c r="P223" s="14">
        <f t="shared" si="32"/>
        <v>0</v>
      </c>
      <c r="R223" s="22">
        <f t="shared" si="33"/>
        <v>0</v>
      </c>
      <c r="S223" s="22">
        <f t="shared" si="30"/>
        <v>0</v>
      </c>
      <c r="T223" s="15" t="s">
        <v>32</v>
      </c>
    </row>
    <row r="224" spans="1:20" ht="17.100000000000001" customHeight="1" x14ac:dyDescent="0.2">
      <c r="A224" s="12" t="str">
        <f t="shared" si="31"/>
        <v>Holiday/AdminClosure</v>
      </c>
      <c r="B224" s="36"/>
      <c r="C224" s="36"/>
      <c r="D224" s="36"/>
      <c r="E224" s="36"/>
      <c r="F224" s="36"/>
      <c r="G224" s="36"/>
      <c r="H224" s="36"/>
      <c r="I224" s="36"/>
      <c r="J224" s="36"/>
      <c r="K224" s="36"/>
      <c r="L224" s="36"/>
      <c r="M224" s="36"/>
      <c r="N224" s="36"/>
      <c r="O224" s="36"/>
      <c r="P224" s="14">
        <f t="shared" si="32"/>
        <v>0</v>
      </c>
      <c r="R224" s="22">
        <f t="shared" si="33"/>
        <v>0</v>
      </c>
      <c r="S224" s="22">
        <f t="shared" si="30"/>
        <v>0</v>
      </c>
      <c r="T224" s="13"/>
    </row>
    <row r="225" spans="1:22" ht="17.100000000000001" customHeight="1" x14ac:dyDescent="0.2">
      <c r="A225" s="12" t="str">
        <f t="shared" si="31"/>
        <v>Inclement Weather</v>
      </c>
      <c r="B225" s="36"/>
      <c r="C225" s="36"/>
      <c r="D225" s="36"/>
      <c r="E225" s="36"/>
      <c r="F225" s="36"/>
      <c r="G225" s="36"/>
      <c r="H225" s="36"/>
      <c r="I225" s="36"/>
      <c r="J225" s="36"/>
      <c r="K225" s="36"/>
      <c r="L225" s="36"/>
      <c r="M225" s="36"/>
      <c r="N225" s="36"/>
      <c r="O225" s="36"/>
      <c r="P225" s="14">
        <f t="shared" si="32"/>
        <v>0</v>
      </c>
      <c r="R225" s="22">
        <f t="shared" si="33"/>
        <v>0</v>
      </c>
      <c r="S225" s="22">
        <f t="shared" si="30"/>
        <v>0</v>
      </c>
      <c r="T225" s="13"/>
    </row>
    <row r="226" spans="1:22" ht="17.100000000000001" customHeight="1" x14ac:dyDescent="0.2">
      <c r="A226" s="12" t="str">
        <f t="shared" si="31"/>
        <v>Overtime worked</v>
      </c>
      <c r="B226" s="36"/>
      <c r="C226" s="36"/>
      <c r="D226" s="36"/>
      <c r="E226" s="36"/>
      <c r="F226" s="36"/>
      <c r="G226" s="36"/>
      <c r="H226" s="36"/>
      <c r="I226" s="36"/>
      <c r="J226" s="36"/>
      <c r="K226" s="36"/>
      <c r="L226" s="36"/>
      <c r="M226" s="36"/>
      <c r="N226" s="36"/>
      <c r="O226" s="36"/>
      <c r="P226" s="14">
        <f t="shared" si="32"/>
        <v>0</v>
      </c>
      <c r="R226" s="22">
        <f t="shared" si="33"/>
        <v>0</v>
      </c>
      <c r="S226" s="22">
        <f t="shared" si="30"/>
        <v>0</v>
      </c>
      <c r="T226" s="13"/>
    </row>
    <row r="227" spans="1:22" ht="17.100000000000001" customHeight="1" x14ac:dyDescent="0.2">
      <c r="A227" s="12" t="str">
        <f t="shared" si="31"/>
        <v>*Other absence with pay</v>
      </c>
      <c r="B227" s="36"/>
      <c r="C227" s="36"/>
      <c r="D227" s="36"/>
      <c r="E227" s="36"/>
      <c r="F227" s="36"/>
      <c r="G227" s="36"/>
      <c r="H227" s="36"/>
      <c r="I227" s="36"/>
      <c r="J227" s="36"/>
      <c r="K227" s="36"/>
      <c r="L227" s="36"/>
      <c r="M227" s="36"/>
      <c r="N227" s="36"/>
      <c r="O227" s="36"/>
      <c r="P227" s="14">
        <f t="shared" si="32"/>
        <v>0</v>
      </c>
      <c r="R227" s="22">
        <f t="shared" si="33"/>
        <v>0</v>
      </c>
      <c r="S227" s="22">
        <f t="shared" si="30"/>
        <v>0</v>
      </c>
      <c r="T227" s="15" t="s">
        <v>13</v>
      </c>
    </row>
    <row r="228" spans="1:22" ht="17.100000000000001" customHeight="1" x14ac:dyDescent="0.2">
      <c r="A228" s="12" t="str">
        <f t="shared" si="31"/>
        <v>Absence without pay</v>
      </c>
      <c r="B228" s="36"/>
      <c r="C228" s="36"/>
      <c r="D228" s="36"/>
      <c r="E228" s="36"/>
      <c r="F228" s="36"/>
      <c r="G228" s="36"/>
      <c r="H228" s="36"/>
      <c r="I228" s="36"/>
      <c r="J228" s="36"/>
      <c r="K228" s="36"/>
      <c r="L228" s="36"/>
      <c r="M228" s="36"/>
      <c r="N228" s="36"/>
      <c r="O228" s="36"/>
      <c r="P228" s="14">
        <f t="shared" si="32"/>
        <v>0</v>
      </c>
      <c r="R228" s="22">
        <f t="shared" si="33"/>
        <v>0</v>
      </c>
      <c r="S228" s="22">
        <f t="shared" si="30"/>
        <v>0</v>
      </c>
      <c r="T228" s="13"/>
    </row>
    <row r="229" spans="1:22" ht="17.100000000000001" customHeight="1" x14ac:dyDescent="0.2">
      <c r="A229" s="10" t="s">
        <v>1</v>
      </c>
      <c r="B229" s="14">
        <f t="shared" ref="B229:O229" si="34">SUM(B217:B228)</f>
        <v>0</v>
      </c>
      <c r="C229" s="14">
        <f t="shared" si="34"/>
        <v>0</v>
      </c>
      <c r="D229" s="14">
        <f t="shared" si="34"/>
        <v>0</v>
      </c>
      <c r="E229" s="14">
        <f t="shared" si="34"/>
        <v>0</v>
      </c>
      <c r="F229" s="14">
        <f t="shared" si="34"/>
        <v>0</v>
      </c>
      <c r="G229" s="14">
        <f t="shared" si="34"/>
        <v>0</v>
      </c>
      <c r="H229" s="14">
        <f t="shared" si="34"/>
        <v>0</v>
      </c>
      <c r="I229" s="14">
        <f t="shared" si="34"/>
        <v>0</v>
      </c>
      <c r="J229" s="14">
        <f t="shared" si="34"/>
        <v>0</v>
      </c>
      <c r="K229" s="14">
        <f t="shared" si="34"/>
        <v>0</v>
      </c>
      <c r="L229" s="14">
        <f t="shared" si="34"/>
        <v>0</v>
      </c>
      <c r="M229" s="14">
        <f t="shared" si="34"/>
        <v>0</v>
      </c>
      <c r="N229" s="14">
        <f t="shared" si="34"/>
        <v>0</v>
      </c>
      <c r="O229" s="14">
        <f t="shared" si="34"/>
        <v>0</v>
      </c>
      <c r="P229" s="14">
        <f>SUM(P217:P228)</f>
        <v>0</v>
      </c>
      <c r="R229" s="22">
        <f t="shared" si="33"/>
        <v>0</v>
      </c>
      <c r="S229" s="22">
        <f t="shared" si="30"/>
        <v>0</v>
      </c>
      <c r="T229" s="13"/>
    </row>
    <row r="230" spans="1:22" ht="17.100000000000001" customHeight="1" x14ac:dyDescent="0.2">
      <c r="L230" s="1" t="s">
        <v>21</v>
      </c>
      <c r="P230" s="19">
        <f>SUM(B229:O229)</f>
        <v>0</v>
      </c>
      <c r="Q230" t="s">
        <v>46</v>
      </c>
    </row>
    <row r="231" spans="1:22" ht="17.100000000000001" customHeight="1" x14ac:dyDescent="0.2">
      <c r="A231" s="23" t="s">
        <v>8</v>
      </c>
      <c r="B231" s="24"/>
      <c r="C231" s="25"/>
      <c r="D231" s="56"/>
      <c r="E231" s="56"/>
      <c r="F231" s="56"/>
      <c r="G231" s="56"/>
      <c r="H231" s="56"/>
      <c r="I231" s="56"/>
      <c r="J231" s="56"/>
      <c r="K231" s="57"/>
    </row>
    <row r="232" spans="1:22" ht="17.100000000000001" customHeight="1" x14ac:dyDescent="0.2">
      <c r="A232" s="58"/>
      <c r="B232" s="59"/>
      <c r="C232" s="59"/>
      <c r="D232" s="59"/>
      <c r="E232" s="59"/>
      <c r="F232" s="59"/>
      <c r="G232" s="59"/>
      <c r="H232" s="59"/>
      <c r="I232" s="59"/>
      <c r="J232" s="59"/>
      <c r="K232" s="60"/>
    </row>
    <row r="233" spans="1:22" ht="17.100000000000001" customHeight="1" x14ac:dyDescent="0.2">
      <c r="A233" s="58"/>
      <c r="B233" s="59"/>
      <c r="C233" s="59"/>
      <c r="D233" s="59"/>
      <c r="E233" s="59"/>
      <c r="F233" s="59"/>
      <c r="G233" s="59"/>
      <c r="H233" s="59"/>
      <c r="I233" s="59"/>
      <c r="J233" s="59"/>
      <c r="K233" s="60"/>
      <c r="L233" s="18"/>
      <c r="M233" s="18"/>
      <c r="N233" s="18"/>
      <c r="O233" s="18"/>
      <c r="P233" s="18"/>
      <c r="Q233" s="18"/>
      <c r="R233" s="45"/>
    </row>
    <row r="234" spans="1:22" ht="17.100000000000001" customHeight="1" x14ac:dyDescent="0.2">
      <c r="A234" s="26" t="s">
        <v>7</v>
      </c>
      <c r="B234" s="61"/>
      <c r="C234" s="61"/>
      <c r="D234" s="61"/>
      <c r="E234" s="61"/>
      <c r="F234" s="61"/>
      <c r="G234" s="61"/>
      <c r="H234" s="61"/>
      <c r="I234" s="61"/>
      <c r="J234" s="61"/>
      <c r="K234" s="62"/>
      <c r="N234" s="17" t="s">
        <v>9</v>
      </c>
      <c r="Q234" s="17" t="s">
        <v>16</v>
      </c>
    </row>
    <row r="235" spans="1:22" ht="17.100000000000001" customHeight="1" x14ac:dyDescent="0.2">
      <c r="A235" s="65"/>
      <c r="B235" s="61"/>
      <c r="C235" s="61"/>
      <c r="D235" s="61"/>
      <c r="E235" s="61"/>
      <c r="F235" s="61"/>
      <c r="G235" s="61"/>
      <c r="H235" s="61"/>
      <c r="I235" s="61"/>
      <c r="J235" s="61"/>
      <c r="K235" s="62"/>
    </row>
    <row r="236" spans="1:22" ht="17.100000000000001" customHeight="1" x14ac:dyDescent="0.2">
      <c r="A236" s="66"/>
      <c r="B236" s="63"/>
      <c r="C236" s="63"/>
      <c r="D236" s="63"/>
      <c r="E236" s="63"/>
      <c r="F236" s="63"/>
      <c r="G236" s="63"/>
      <c r="H236" s="63"/>
      <c r="I236" s="63"/>
      <c r="J236" s="63"/>
      <c r="K236" s="64"/>
      <c r="L236" s="18"/>
      <c r="M236" s="18"/>
      <c r="N236" s="27"/>
      <c r="O236" s="18"/>
      <c r="P236" s="18"/>
      <c r="Q236" s="18"/>
      <c r="R236" s="45"/>
    </row>
    <row r="237" spans="1:22" ht="20.100000000000001" customHeight="1" x14ac:dyDescent="0.2">
      <c r="A237" s="1" t="s">
        <v>76</v>
      </c>
      <c r="B237" s="28"/>
      <c r="C237" s="28"/>
      <c r="D237" s="28"/>
      <c r="E237" s="28"/>
      <c r="F237" s="28"/>
      <c r="G237" s="28"/>
      <c r="H237" s="28"/>
      <c r="I237" s="28"/>
      <c r="J237" s="28"/>
      <c r="K237" s="28"/>
      <c r="L237" s="28"/>
      <c r="M237" s="28"/>
      <c r="N237" s="17" t="s">
        <v>10</v>
      </c>
      <c r="O237" s="1"/>
      <c r="P237" s="1"/>
      <c r="Q237" s="1"/>
      <c r="R237" s="46" t="s">
        <v>16</v>
      </c>
      <c r="S237" s="28"/>
    </row>
    <row r="238" spans="1:22" ht="20.100000000000001" customHeight="1" x14ac:dyDescent="0.25">
      <c r="A238" s="29" t="s">
        <v>25</v>
      </c>
      <c r="B238" s="30"/>
      <c r="C238" s="28"/>
      <c r="D238" s="28"/>
      <c r="E238" s="28"/>
      <c r="F238" s="28"/>
      <c r="G238" s="28"/>
      <c r="H238" s="28"/>
      <c r="I238" s="28"/>
      <c r="J238" s="28"/>
      <c r="K238" s="28"/>
      <c r="L238" s="28"/>
      <c r="M238" s="28"/>
      <c r="N238" s="28"/>
      <c r="O238" s="28"/>
      <c r="P238" s="28"/>
      <c r="Q238" s="28"/>
      <c r="R238" s="47"/>
      <c r="S238" s="28"/>
    </row>
    <row r="239" spans="1:22" s="28" customFormat="1" ht="20.100000000000001" customHeight="1" x14ac:dyDescent="0.25">
      <c r="A239" s="31" t="s">
        <v>23</v>
      </c>
      <c r="R239" s="47"/>
      <c r="U239" s="32"/>
      <c r="V239" s="32"/>
    </row>
    <row r="240" spans="1:22" s="28" customFormat="1" ht="20.100000000000001" customHeight="1" x14ac:dyDescent="0.25">
      <c r="A240" s="31" t="s">
        <v>24</v>
      </c>
      <c r="R240" s="47"/>
      <c r="U240" s="32"/>
      <c r="V240" s="32"/>
    </row>
    <row r="241" spans="1:22" s="28" customFormat="1" ht="20.100000000000001" customHeight="1" x14ac:dyDescent="0.25">
      <c r="A241" s="31" t="s">
        <v>27</v>
      </c>
      <c r="R241" s="47"/>
      <c r="U241" s="32"/>
      <c r="V241" s="32"/>
    </row>
    <row r="242" spans="1:22" s="28" customFormat="1" ht="20.100000000000001" customHeight="1" x14ac:dyDescent="0.25">
      <c r="A242" s="31" t="s">
        <v>26</v>
      </c>
      <c r="R242" s="47"/>
      <c r="U242" s="32"/>
      <c r="V242" s="32"/>
    </row>
    <row r="243" spans="1:22" s="28" customFormat="1" ht="20.100000000000001" customHeight="1" x14ac:dyDescent="0.25">
      <c r="A243" s="31" t="s">
        <v>75</v>
      </c>
      <c r="I243" s="31"/>
      <c r="R243" s="47"/>
      <c r="U243" s="32"/>
      <c r="V243" s="32"/>
    </row>
    <row r="244" spans="1:22" s="34" customFormat="1" ht="11.25" x14ac:dyDescent="0.2">
      <c r="A244" s="33" t="s">
        <v>13</v>
      </c>
      <c r="R244" s="50"/>
      <c r="U244" s="35"/>
      <c r="V244" s="35"/>
    </row>
    <row r="245" spans="1:22" s="34" customFormat="1" ht="11.25" x14ac:dyDescent="0.2">
      <c r="R245" s="50"/>
      <c r="U245" s="35"/>
      <c r="V245" s="35"/>
    </row>
    <row r="246" spans="1:22" s="3" customFormat="1" ht="24.75" customHeight="1" x14ac:dyDescent="0.35">
      <c r="A246" s="3" t="s">
        <v>5</v>
      </c>
      <c r="G246" s="3" t="s">
        <v>73</v>
      </c>
      <c r="R246" s="38"/>
      <c r="S246" s="5"/>
      <c r="U246" s="6"/>
      <c r="V246" s="6"/>
    </row>
    <row r="247" spans="1:22" ht="17.100000000000001" customHeight="1" x14ac:dyDescent="0.35">
      <c r="A247" s="3"/>
      <c r="B247" s="3"/>
      <c r="C247" s="3"/>
      <c r="D247" s="3" t="s">
        <v>13</v>
      </c>
      <c r="E247" s="3"/>
      <c r="F247" s="3"/>
      <c r="G247" s="3"/>
      <c r="H247" s="3"/>
      <c r="I247" s="3"/>
      <c r="J247" s="3"/>
      <c r="K247" s="3"/>
      <c r="L247" s="3"/>
      <c r="M247" s="3"/>
      <c r="N247" s="3"/>
      <c r="O247" s="3"/>
      <c r="P247" s="3"/>
      <c r="Q247" s="4"/>
      <c r="R247" s="38"/>
    </row>
    <row r="248" spans="1:22" ht="17.100000000000001" customHeight="1" x14ac:dyDescent="0.35">
      <c r="A248" s="5"/>
      <c r="B248" s="5" t="s">
        <v>51</v>
      </c>
      <c r="C248" s="5"/>
      <c r="D248" s="7">
        <f>E215+1</f>
        <v>45978</v>
      </c>
      <c r="E248" s="7">
        <f>D248+13</f>
        <v>45991</v>
      </c>
      <c r="F248" s="5"/>
      <c r="G248" s="5"/>
      <c r="H248" s="5"/>
      <c r="I248" s="5"/>
      <c r="J248" s="5"/>
      <c r="K248" s="5"/>
      <c r="L248" s="5"/>
      <c r="M248" s="5"/>
      <c r="N248" s="5"/>
      <c r="O248" s="5"/>
      <c r="P248" s="3"/>
      <c r="Q248" s="4"/>
      <c r="R248" s="38"/>
    </row>
    <row r="249" spans="1:22" ht="17.100000000000001" customHeight="1" x14ac:dyDescent="0.25">
      <c r="B249" s="9">
        <f>DAY(D248)</f>
        <v>17</v>
      </c>
      <c r="C249" s="9">
        <f>DAY(D248+1)</f>
        <v>18</v>
      </c>
      <c r="D249" s="9">
        <f>DAY(D248+2)</f>
        <v>19</v>
      </c>
      <c r="E249" s="9">
        <f>DAY(D248+3)</f>
        <v>20</v>
      </c>
      <c r="F249" s="9">
        <f>DAY(D248+4)</f>
        <v>21</v>
      </c>
      <c r="G249" s="9">
        <f>DAY(D248+5)</f>
        <v>22</v>
      </c>
      <c r="H249" s="9">
        <f>DAY(D248+6)</f>
        <v>23</v>
      </c>
      <c r="I249" s="9">
        <f>DAY(D248+7)</f>
        <v>24</v>
      </c>
      <c r="J249" s="9">
        <f>DAY(D248+8)</f>
        <v>25</v>
      </c>
      <c r="K249" s="9">
        <f>DAY(D248+9)</f>
        <v>26</v>
      </c>
      <c r="L249" s="9">
        <f>DAY(D248+10)</f>
        <v>27</v>
      </c>
      <c r="M249" s="9">
        <f>DAY(D248+11)</f>
        <v>28</v>
      </c>
      <c r="N249" s="9">
        <f>DAY(D248+12)</f>
        <v>29</v>
      </c>
      <c r="O249" s="9">
        <f>DAY(D248+13)</f>
        <v>30</v>
      </c>
      <c r="P249" s="9" t="s">
        <v>45</v>
      </c>
      <c r="Q249" s="5" t="s">
        <v>35</v>
      </c>
      <c r="R249" s="38"/>
      <c r="S249" s="5" t="str">
        <f>+B248</f>
        <v>BW 25</v>
      </c>
      <c r="T249" s="5" t="str">
        <f>+B264</f>
        <v>BW 26</v>
      </c>
    </row>
    <row r="250" spans="1:22" ht="17.100000000000001" customHeight="1" x14ac:dyDescent="0.2">
      <c r="A250" s="12" t="s">
        <v>18</v>
      </c>
      <c r="B250" s="36"/>
      <c r="C250" s="36"/>
      <c r="D250" s="36"/>
      <c r="E250" s="36"/>
      <c r="F250" s="36"/>
      <c r="G250" s="36"/>
      <c r="H250" s="36"/>
      <c r="I250" s="36"/>
      <c r="J250" s="36"/>
      <c r="K250" s="36"/>
      <c r="L250" s="36"/>
      <c r="M250" s="36"/>
      <c r="N250" s="36"/>
      <c r="O250" s="36"/>
      <c r="P250" s="14">
        <f>SUM(B250:O250)</f>
        <v>0</v>
      </c>
      <c r="Q250" s="10"/>
      <c r="R250" s="39"/>
      <c r="S250" s="10"/>
    </row>
    <row r="251" spans="1:22" ht="17.100000000000001" customHeight="1" x14ac:dyDescent="0.2">
      <c r="A251" s="12" t="s">
        <v>0</v>
      </c>
      <c r="B251" s="36"/>
      <c r="C251" s="36"/>
      <c r="D251" s="36"/>
      <c r="E251" s="36"/>
      <c r="F251" s="36"/>
      <c r="G251" s="36"/>
      <c r="H251" s="36"/>
      <c r="I251" s="36"/>
      <c r="J251" s="36"/>
      <c r="K251" s="36"/>
      <c r="L251" s="36"/>
      <c r="M251" s="36"/>
      <c r="N251" s="36"/>
      <c r="O251" s="36"/>
      <c r="P251" s="14">
        <f t="shared" ref="P251:P262" si="35">SUM(B251:O251)</f>
        <v>0</v>
      </c>
    </row>
    <row r="252" spans="1:22" ht="17.100000000000001" customHeight="1" x14ac:dyDescent="0.25">
      <c r="A252" s="12" t="s">
        <v>41</v>
      </c>
      <c r="B252" s="36"/>
      <c r="C252" s="36"/>
      <c r="D252" s="36"/>
      <c r="E252" s="36"/>
      <c r="F252" s="36"/>
      <c r="G252" s="36"/>
      <c r="H252" s="36"/>
      <c r="I252" s="36"/>
      <c r="J252" s="36"/>
      <c r="K252" s="36"/>
      <c r="L252" s="36"/>
      <c r="M252" s="36"/>
      <c r="N252" s="36"/>
      <c r="O252" s="36"/>
      <c r="P252" s="14">
        <f t="shared" si="35"/>
        <v>0</v>
      </c>
      <c r="Q252" s="16"/>
      <c r="R252" s="48">
        <f>$R$7</f>
        <v>0</v>
      </c>
      <c r="S252" s="16"/>
      <c r="T252" s="18"/>
    </row>
    <row r="253" spans="1:22" ht="17.100000000000001" customHeight="1" x14ac:dyDescent="0.2">
      <c r="A253" s="12" t="s">
        <v>15</v>
      </c>
      <c r="B253" s="36"/>
      <c r="C253" s="36"/>
      <c r="D253" s="36"/>
      <c r="E253" s="36"/>
      <c r="F253" s="36"/>
      <c r="G253" s="36"/>
      <c r="H253" s="36"/>
      <c r="I253" s="36"/>
      <c r="J253" s="36"/>
      <c r="K253" s="36"/>
      <c r="L253" s="36"/>
      <c r="M253" s="36"/>
      <c r="N253" s="36"/>
      <c r="O253" s="36"/>
      <c r="P253" s="14">
        <f t="shared" si="35"/>
        <v>0</v>
      </c>
      <c r="R253" s="41" t="s">
        <v>22</v>
      </c>
    </row>
    <row r="254" spans="1:22" ht="17.100000000000001" customHeight="1" x14ac:dyDescent="0.2">
      <c r="A254" s="12" t="s">
        <v>14</v>
      </c>
      <c r="B254" s="36"/>
      <c r="C254" s="36"/>
      <c r="D254" s="36"/>
      <c r="E254" s="36"/>
      <c r="F254" s="36"/>
      <c r="G254" s="36"/>
      <c r="H254" s="36"/>
      <c r="I254" s="36"/>
      <c r="J254" s="36"/>
      <c r="K254" s="36"/>
      <c r="L254" s="36"/>
      <c r="M254" s="36"/>
      <c r="N254" s="36"/>
      <c r="O254" s="36"/>
      <c r="P254" s="14">
        <f t="shared" si="35"/>
        <v>0</v>
      </c>
      <c r="R254" s="42"/>
    </row>
    <row r="255" spans="1:22" ht="17.100000000000001" customHeight="1" x14ac:dyDescent="0.2">
      <c r="A255" s="12" t="s">
        <v>37</v>
      </c>
      <c r="B255" s="36"/>
      <c r="C255" s="36"/>
      <c r="D255" s="36"/>
      <c r="E255" s="36"/>
      <c r="F255" s="36"/>
      <c r="G255" s="36"/>
      <c r="H255" s="36"/>
      <c r="I255" s="36"/>
      <c r="J255" s="36"/>
      <c r="K255" s="36"/>
      <c r="L255" s="36"/>
      <c r="M255" s="36"/>
      <c r="N255" s="36"/>
      <c r="O255" s="36"/>
      <c r="P255" s="14">
        <f t="shared" si="35"/>
        <v>0</v>
      </c>
      <c r="R255" s="42"/>
    </row>
    <row r="256" spans="1:22" ht="17.100000000000001" customHeight="1" x14ac:dyDescent="0.2">
      <c r="A256" s="12" t="s">
        <v>11</v>
      </c>
      <c r="B256" s="36"/>
      <c r="C256" s="36"/>
      <c r="D256" s="36"/>
      <c r="E256" s="36"/>
      <c r="F256" s="36"/>
      <c r="G256" s="36"/>
      <c r="H256" s="36"/>
      <c r="I256" s="36"/>
      <c r="J256" s="36"/>
      <c r="K256" s="36"/>
      <c r="L256" s="36"/>
      <c r="M256" s="36"/>
      <c r="N256" s="36"/>
      <c r="O256" s="36"/>
      <c r="P256" s="14">
        <f t="shared" si="35"/>
        <v>0</v>
      </c>
      <c r="Q256" s="18"/>
      <c r="R256" s="49">
        <f>$R$11</f>
        <v>0</v>
      </c>
      <c r="S256" s="18"/>
      <c r="T256" s="18"/>
    </row>
    <row r="257" spans="1:20" ht="17.100000000000001" customHeight="1" x14ac:dyDescent="0.2">
      <c r="A257" s="12" t="s">
        <v>17</v>
      </c>
      <c r="B257" s="36"/>
      <c r="C257" s="36"/>
      <c r="D257" s="36"/>
      <c r="E257" s="36"/>
      <c r="F257" s="36"/>
      <c r="G257" s="36"/>
      <c r="H257" s="36"/>
      <c r="I257" s="36"/>
      <c r="J257" s="36"/>
      <c r="K257" s="36"/>
      <c r="L257" s="36"/>
      <c r="M257" s="36"/>
      <c r="N257" s="36"/>
      <c r="O257" s="36"/>
      <c r="P257" s="14">
        <f t="shared" si="35"/>
        <v>0</v>
      </c>
      <c r="R257" s="41" t="s">
        <v>4</v>
      </c>
    </row>
    <row r="258" spans="1:20" ht="17.100000000000001" customHeight="1" x14ac:dyDescent="0.2">
      <c r="A258" s="12" t="s">
        <v>6</v>
      </c>
      <c r="B258" s="36"/>
      <c r="C258" s="36"/>
      <c r="D258" s="36"/>
      <c r="E258" s="36"/>
      <c r="F258" s="36"/>
      <c r="G258" s="36"/>
      <c r="H258" s="36"/>
      <c r="I258" s="36"/>
      <c r="J258" s="36"/>
      <c r="K258" s="36"/>
      <c r="L258" s="36"/>
      <c r="M258" s="36"/>
      <c r="N258" s="36"/>
      <c r="O258" s="36"/>
      <c r="P258" s="14">
        <f t="shared" si="35"/>
        <v>0</v>
      </c>
      <c r="R258" s="42"/>
    </row>
    <row r="259" spans="1:20" ht="17.100000000000001" customHeight="1" x14ac:dyDescent="0.2">
      <c r="A259" s="12" t="s">
        <v>20</v>
      </c>
      <c r="B259" s="36"/>
      <c r="C259" s="36"/>
      <c r="D259" s="36"/>
      <c r="E259" s="36"/>
      <c r="F259" s="36"/>
      <c r="G259" s="36"/>
      <c r="H259" s="36"/>
      <c r="I259" s="36"/>
      <c r="J259" s="36"/>
      <c r="K259" s="36"/>
      <c r="L259" s="36"/>
      <c r="M259" s="36"/>
      <c r="N259" s="36"/>
      <c r="O259" s="36"/>
      <c r="P259" s="14">
        <f t="shared" si="35"/>
        <v>0</v>
      </c>
      <c r="R259" s="42"/>
    </row>
    <row r="260" spans="1:20" ht="17.100000000000001" customHeight="1" x14ac:dyDescent="0.2">
      <c r="A260" s="12" t="s">
        <v>40</v>
      </c>
      <c r="B260" s="36"/>
      <c r="C260" s="36"/>
      <c r="D260" s="36"/>
      <c r="E260" s="36"/>
      <c r="F260" s="36"/>
      <c r="G260" s="36"/>
      <c r="H260" s="36"/>
      <c r="I260" s="36"/>
      <c r="J260" s="36"/>
      <c r="K260" s="36"/>
      <c r="L260" s="36"/>
      <c r="M260" s="36"/>
      <c r="N260" s="36"/>
      <c r="O260" s="36"/>
      <c r="P260" s="14">
        <f t="shared" si="35"/>
        <v>0</v>
      </c>
      <c r="R260" s="42"/>
    </row>
    <row r="261" spans="1:20" ht="17.100000000000001" customHeight="1" x14ac:dyDescent="0.2">
      <c r="A261" s="12" t="s">
        <v>12</v>
      </c>
      <c r="B261" s="36"/>
      <c r="C261" s="36"/>
      <c r="D261" s="36"/>
      <c r="E261" s="36"/>
      <c r="F261" s="36"/>
      <c r="G261" s="36"/>
      <c r="H261" s="36"/>
      <c r="I261" s="36"/>
      <c r="J261" s="36"/>
      <c r="K261" s="36"/>
      <c r="L261" s="36"/>
      <c r="M261" s="36"/>
      <c r="N261" s="36"/>
      <c r="O261" s="36"/>
      <c r="P261" s="14">
        <f t="shared" si="35"/>
        <v>0</v>
      </c>
      <c r="Q261" s="18"/>
      <c r="R261" s="49">
        <f>$R$16</f>
        <v>0</v>
      </c>
      <c r="S261" s="18"/>
      <c r="T261" s="18"/>
    </row>
    <row r="262" spans="1:20" ht="17.100000000000001" customHeight="1" x14ac:dyDescent="0.2">
      <c r="A262" s="10" t="s">
        <v>1</v>
      </c>
      <c r="B262" s="14">
        <f>SUM(B250:B261)</f>
        <v>0</v>
      </c>
      <c r="C262" s="14">
        <f t="shared" ref="C262:O262" si="36">SUM(C250:C261)</f>
        <v>0</v>
      </c>
      <c r="D262" s="14">
        <f t="shared" si="36"/>
        <v>0</v>
      </c>
      <c r="E262" s="14">
        <f t="shared" si="36"/>
        <v>0</v>
      </c>
      <c r="F262" s="14">
        <f t="shared" si="36"/>
        <v>0</v>
      </c>
      <c r="G262" s="14">
        <f t="shared" si="36"/>
        <v>0</v>
      </c>
      <c r="H262" s="14">
        <f t="shared" si="36"/>
        <v>0</v>
      </c>
      <c r="I262" s="14">
        <f t="shared" si="36"/>
        <v>0</v>
      </c>
      <c r="J262" s="14">
        <f t="shared" si="36"/>
        <v>0</v>
      </c>
      <c r="K262" s="14">
        <f t="shared" si="36"/>
        <v>0</v>
      </c>
      <c r="L262" s="14">
        <f t="shared" si="36"/>
        <v>0</v>
      </c>
      <c r="M262" s="14">
        <f t="shared" si="36"/>
        <v>0</v>
      </c>
      <c r="N262" s="14">
        <f t="shared" si="36"/>
        <v>0</v>
      </c>
      <c r="O262" s="14">
        <f t="shared" si="36"/>
        <v>0</v>
      </c>
      <c r="P262" s="14">
        <f t="shared" si="35"/>
        <v>0</v>
      </c>
      <c r="R262" s="41" t="s">
        <v>3</v>
      </c>
    </row>
    <row r="263" spans="1:20" ht="17.100000000000001" customHeight="1" x14ac:dyDescent="0.2">
      <c r="A263" s="10"/>
      <c r="B263" s="19"/>
      <c r="C263" s="19"/>
      <c r="D263" s="19"/>
      <c r="E263" s="19"/>
      <c r="F263" s="19"/>
      <c r="G263" s="19"/>
      <c r="H263" s="19"/>
      <c r="I263" s="19"/>
      <c r="J263" s="19"/>
      <c r="K263" s="19"/>
      <c r="L263" s="19"/>
      <c r="M263" s="19"/>
      <c r="N263" s="19"/>
      <c r="O263" s="19"/>
      <c r="P263" s="19">
        <f>SUM(B262:O262)</f>
        <v>0</v>
      </c>
      <c r="Q263" t="s">
        <v>46</v>
      </c>
      <c r="R263" s="43" t="s">
        <v>13</v>
      </c>
    </row>
    <row r="264" spans="1:20" ht="17.100000000000001" customHeight="1" x14ac:dyDescent="0.25">
      <c r="B264" s="5" t="s">
        <v>52</v>
      </c>
      <c r="D264" s="7">
        <f>E248+1</f>
        <v>45992</v>
      </c>
      <c r="E264" s="7">
        <f>D264+13</f>
        <v>46005</v>
      </c>
      <c r="R264" s="44" t="s">
        <v>74</v>
      </c>
      <c r="S264" s="20" t="s">
        <v>19</v>
      </c>
      <c r="T264" s="20" t="s">
        <v>33</v>
      </c>
    </row>
    <row r="265" spans="1:20" ht="17.100000000000001" customHeight="1" x14ac:dyDescent="0.2">
      <c r="B265" s="21">
        <f>DAY(D264)</f>
        <v>1</v>
      </c>
      <c r="C265" s="21">
        <f>DAY(D264+1)</f>
        <v>2</v>
      </c>
      <c r="D265" s="21">
        <f>DAY(D264+2)</f>
        <v>3</v>
      </c>
      <c r="E265" s="21">
        <f>DAY(D264+3)</f>
        <v>4</v>
      </c>
      <c r="F265" s="21">
        <f>DAY(D264+4)</f>
        <v>5</v>
      </c>
      <c r="G265" s="21">
        <f>DAY(D264+5)</f>
        <v>6</v>
      </c>
      <c r="H265" s="21">
        <f>DAY(D264+6)</f>
        <v>7</v>
      </c>
      <c r="I265" s="21">
        <f>DAY(D264+7)</f>
        <v>8</v>
      </c>
      <c r="J265" s="21">
        <f>DAY(D264+8)</f>
        <v>9</v>
      </c>
      <c r="K265" s="21">
        <f>DAY(D264+9)</f>
        <v>10</v>
      </c>
      <c r="L265" s="21">
        <f>DAY(D264+10)</f>
        <v>11</v>
      </c>
      <c r="M265" s="21">
        <f>DAY(D264+11)</f>
        <v>12</v>
      </c>
      <c r="N265" s="21">
        <f>DAY(D264+12)</f>
        <v>13</v>
      </c>
      <c r="O265" s="21">
        <f>DAY(D264+13)</f>
        <v>14</v>
      </c>
      <c r="P265" s="21" t="s">
        <v>45</v>
      </c>
      <c r="R265" s="44" t="s">
        <v>2</v>
      </c>
      <c r="S265" s="20" t="s">
        <v>2</v>
      </c>
      <c r="T265" s="20" t="s">
        <v>87</v>
      </c>
    </row>
    <row r="266" spans="1:20" ht="17.100000000000001" customHeight="1" x14ac:dyDescent="0.2">
      <c r="A266" s="12" t="s">
        <v>18</v>
      </c>
      <c r="B266" s="36"/>
      <c r="C266" s="36"/>
      <c r="D266" s="36"/>
      <c r="E266" s="36"/>
      <c r="F266" s="36"/>
      <c r="G266" s="36"/>
      <c r="H266" s="36"/>
      <c r="I266" s="36"/>
      <c r="J266" s="36"/>
      <c r="K266" s="36"/>
      <c r="L266" s="36"/>
      <c r="M266" s="36"/>
      <c r="N266" s="36"/>
      <c r="O266" s="36"/>
      <c r="P266" s="14">
        <f>SUM(B266:O266)</f>
        <v>0</v>
      </c>
      <c r="R266" s="22">
        <f>+P250+P266</f>
        <v>0</v>
      </c>
      <c r="S266" s="22">
        <f t="shared" ref="S266:S278" si="37">+R266+S217</f>
        <v>0</v>
      </c>
      <c r="T266" s="13"/>
    </row>
    <row r="267" spans="1:20" ht="17.100000000000001" customHeight="1" x14ac:dyDescent="0.2">
      <c r="A267" s="12" t="str">
        <f t="shared" ref="A267:A277" si="38">+A251</f>
        <v>Vacation</v>
      </c>
      <c r="B267" s="36"/>
      <c r="C267" s="36"/>
      <c r="D267" s="36"/>
      <c r="E267" s="36"/>
      <c r="F267" s="36"/>
      <c r="G267" s="36"/>
      <c r="H267" s="36"/>
      <c r="I267" s="36"/>
      <c r="J267" s="36"/>
      <c r="K267" s="36"/>
      <c r="L267" s="36"/>
      <c r="M267" s="36"/>
      <c r="N267" s="36"/>
      <c r="O267" s="36"/>
      <c r="P267" s="14">
        <f t="shared" ref="P267:P277" si="39">SUM(B267:O267)</f>
        <v>0</v>
      </c>
      <c r="R267" s="22">
        <f t="shared" ref="R267:R278" si="40">+P251+P267</f>
        <v>0</v>
      </c>
      <c r="S267" s="22">
        <f t="shared" si="37"/>
        <v>0</v>
      </c>
      <c r="T267" s="15" t="s">
        <v>28</v>
      </c>
    </row>
    <row r="268" spans="1:20" ht="17.100000000000001" customHeight="1" x14ac:dyDescent="0.2">
      <c r="A268" s="12" t="str">
        <f t="shared" si="38"/>
        <v>Sick earned after 1997</v>
      </c>
      <c r="B268" s="36"/>
      <c r="C268" s="36"/>
      <c r="D268" s="36"/>
      <c r="E268" s="36"/>
      <c r="F268" s="36"/>
      <c r="G268" s="36"/>
      <c r="H268" s="36"/>
      <c r="I268" s="36"/>
      <c r="J268" s="36"/>
      <c r="K268" s="36"/>
      <c r="L268" s="36"/>
      <c r="M268" s="36"/>
      <c r="N268" s="36"/>
      <c r="O268" s="36"/>
      <c r="P268" s="14">
        <f t="shared" si="39"/>
        <v>0</v>
      </c>
      <c r="R268" s="22">
        <f t="shared" si="40"/>
        <v>0</v>
      </c>
      <c r="S268" s="22">
        <f t="shared" si="37"/>
        <v>0</v>
      </c>
      <c r="T268" s="15" t="s">
        <v>29</v>
      </c>
    </row>
    <row r="269" spans="1:20" ht="17.100000000000001" customHeight="1" x14ac:dyDescent="0.2">
      <c r="A269" s="12" t="str">
        <f t="shared" si="38"/>
        <v>Sick earned 1984 - 1997</v>
      </c>
      <c r="B269" s="36"/>
      <c r="C269" s="36"/>
      <c r="D269" s="36"/>
      <c r="E269" s="36"/>
      <c r="F269" s="36"/>
      <c r="G269" s="36"/>
      <c r="H269" s="36"/>
      <c r="I269" s="36"/>
      <c r="J269" s="36"/>
      <c r="K269" s="36"/>
      <c r="L269" s="36"/>
      <c r="M269" s="36"/>
      <c r="N269" s="36"/>
      <c r="O269" s="36"/>
      <c r="P269" s="14">
        <f t="shared" si="39"/>
        <v>0</v>
      </c>
      <c r="R269" s="22">
        <f t="shared" si="40"/>
        <v>0</v>
      </c>
      <c r="S269" s="22">
        <f t="shared" si="37"/>
        <v>0</v>
      </c>
      <c r="T269" s="15" t="s">
        <v>30</v>
      </c>
    </row>
    <row r="270" spans="1:20" ht="17.100000000000001" customHeight="1" x14ac:dyDescent="0.2">
      <c r="A270" s="12" t="str">
        <f t="shared" si="38"/>
        <v>Sick earned before 1984</v>
      </c>
      <c r="B270" s="36"/>
      <c r="C270" s="36"/>
      <c r="D270" s="36"/>
      <c r="E270" s="36"/>
      <c r="F270" s="36"/>
      <c r="G270" s="36"/>
      <c r="H270" s="36"/>
      <c r="I270" s="36"/>
      <c r="J270" s="36"/>
      <c r="K270" s="36"/>
      <c r="L270" s="36"/>
      <c r="M270" s="36"/>
      <c r="N270" s="36"/>
      <c r="O270" s="36"/>
      <c r="P270" s="14">
        <f t="shared" si="39"/>
        <v>0</v>
      </c>
      <c r="R270" s="22">
        <f t="shared" si="40"/>
        <v>0</v>
      </c>
      <c r="S270" s="22">
        <f t="shared" si="37"/>
        <v>0</v>
      </c>
      <c r="T270" s="15" t="s">
        <v>31</v>
      </c>
    </row>
    <row r="271" spans="1:20" ht="17.100000000000001" customHeight="1" x14ac:dyDescent="0.2">
      <c r="A271" s="12" t="str">
        <f t="shared" si="38"/>
        <v>Extended sick</v>
      </c>
      <c r="B271" s="36"/>
      <c r="C271" s="36"/>
      <c r="D271" s="36"/>
      <c r="E271" s="36"/>
      <c r="F271" s="36"/>
      <c r="G271" s="36"/>
      <c r="H271" s="36"/>
      <c r="I271" s="36"/>
      <c r="J271" s="36"/>
      <c r="K271" s="36"/>
      <c r="L271" s="36"/>
      <c r="M271" s="36"/>
      <c r="N271" s="36"/>
      <c r="O271" s="36"/>
      <c r="P271" s="14">
        <f t="shared" si="39"/>
        <v>0</v>
      </c>
      <c r="R271" s="22">
        <f t="shared" si="40"/>
        <v>0</v>
      </c>
      <c r="S271" s="22">
        <f t="shared" si="37"/>
        <v>0</v>
      </c>
      <c r="T271" s="15" t="s">
        <v>42</v>
      </c>
    </row>
    <row r="272" spans="1:20" ht="17.100000000000001" customHeight="1" x14ac:dyDescent="0.2">
      <c r="A272" s="12" t="str">
        <f t="shared" si="38"/>
        <v>Comp time used</v>
      </c>
      <c r="B272" s="36"/>
      <c r="C272" s="36"/>
      <c r="D272" s="36"/>
      <c r="E272" s="36"/>
      <c r="F272" s="36"/>
      <c r="G272" s="36"/>
      <c r="H272" s="36"/>
      <c r="I272" s="36"/>
      <c r="J272" s="36"/>
      <c r="K272" s="36"/>
      <c r="L272" s="36"/>
      <c r="M272" s="36"/>
      <c r="N272" s="36"/>
      <c r="O272" s="36"/>
      <c r="P272" s="14">
        <f t="shared" si="39"/>
        <v>0</v>
      </c>
      <c r="R272" s="22">
        <f t="shared" si="40"/>
        <v>0</v>
      </c>
      <c r="S272" s="22">
        <f t="shared" si="37"/>
        <v>0</v>
      </c>
      <c r="T272" s="15" t="s">
        <v>32</v>
      </c>
    </row>
    <row r="273" spans="1:20" ht="17.100000000000001" customHeight="1" x14ac:dyDescent="0.2">
      <c r="A273" s="12" t="str">
        <f t="shared" si="38"/>
        <v>Holiday/AdminClosure</v>
      </c>
      <c r="B273" s="36"/>
      <c r="C273" s="36"/>
      <c r="D273" s="36"/>
      <c r="E273" s="36"/>
      <c r="F273" s="36"/>
      <c r="G273" s="36"/>
      <c r="H273" s="36"/>
      <c r="I273" s="36"/>
      <c r="J273" s="36"/>
      <c r="K273" s="36"/>
      <c r="L273" s="36"/>
      <c r="M273" s="36"/>
      <c r="N273" s="36"/>
      <c r="O273" s="36"/>
      <c r="P273" s="14">
        <f t="shared" si="39"/>
        <v>0</v>
      </c>
      <c r="R273" s="22">
        <f t="shared" si="40"/>
        <v>0</v>
      </c>
      <c r="S273" s="22">
        <f t="shared" si="37"/>
        <v>0</v>
      </c>
      <c r="T273" s="13"/>
    </row>
    <row r="274" spans="1:20" ht="17.100000000000001" customHeight="1" x14ac:dyDescent="0.2">
      <c r="A274" s="12" t="str">
        <f t="shared" si="38"/>
        <v>Inclement Weather</v>
      </c>
      <c r="B274" s="36"/>
      <c r="C274" s="36"/>
      <c r="D274" s="36"/>
      <c r="E274" s="36"/>
      <c r="F274" s="36"/>
      <c r="G274" s="36"/>
      <c r="H274" s="36"/>
      <c r="I274" s="36"/>
      <c r="J274" s="36"/>
      <c r="K274" s="36"/>
      <c r="L274" s="36"/>
      <c r="M274" s="36"/>
      <c r="N274" s="36"/>
      <c r="O274" s="36"/>
      <c r="P274" s="14">
        <f t="shared" si="39"/>
        <v>0</v>
      </c>
      <c r="R274" s="22">
        <f t="shared" si="40"/>
        <v>0</v>
      </c>
      <c r="S274" s="22">
        <f t="shared" si="37"/>
        <v>0</v>
      </c>
      <c r="T274" s="13"/>
    </row>
    <row r="275" spans="1:20" ht="17.100000000000001" customHeight="1" x14ac:dyDescent="0.2">
      <c r="A275" s="12" t="str">
        <f t="shared" si="38"/>
        <v>Overtime worked</v>
      </c>
      <c r="B275" s="36"/>
      <c r="C275" s="36"/>
      <c r="D275" s="36"/>
      <c r="E275" s="36"/>
      <c r="F275" s="36"/>
      <c r="G275" s="36"/>
      <c r="H275" s="36"/>
      <c r="I275" s="36"/>
      <c r="J275" s="36"/>
      <c r="K275" s="36"/>
      <c r="L275" s="36"/>
      <c r="M275" s="36"/>
      <c r="N275" s="36"/>
      <c r="O275" s="36"/>
      <c r="P275" s="14">
        <f t="shared" si="39"/>
        <v>0</v>
      </c>
      <c r="R275" s="22">
        <f t="shared" si="40"/>
        <v>0</v>
      </c>
      <c r="S275" s="22">
        <f t="shared" si="37"/>
        <v>0</v>
      </c>
      <c r="T275" s="13"/>
    </row>
    <row r="276" spans="1:20" ht="17.100000000000001" customHeight="1" x14ac:dyDescent="0.2">
      <c r="A276" s="12" t="str">
        <f t="shared" si="38"/>
        <v>*Other absence with pay</v>
      </c>
      <c r="B276" s="36"/>
      <c r="C276" s="36"/>
      <c r="D276" s="36"/>
      <c r="E276" s="36"/>
      <c r="F276" s="36"/>
      <c r="G276" s="36"/>
      <c r="H276" s="36"/>
      <c r="I276" s="36"/>
      <c r="J276" s="36"/>
      <c r="K276" s="36"/>
      <c r="L276" s="36"/>
      <c r="M276" s="36"/>
      <c r="N276" s="36"/>
      <c r="O276" s="36"/>
      <c r="P276" s="14">
        <f t="shared" si="39"/>
        <v>0</v>
      </c>
      <c r="R276" s="22">
        <f t="shared" si="40"/>
        <v>0</v>
      </c>
      <c r="S276" s="22">
        <f t="shared" si="37"/>
        <v>0</v>
      </c>
      <c r="T276" s="15" t="s">
        <v>13</v>
      </c>
    </row>
    <row r="277" spans="1:20" ht="17.100000000000001" customHeight="1" x14ac:dyDescent="0.2">
      <c r="A277" s="12" t="str">
        <f t="shared" si="38"/>
        <v>Absence without pay</v>
      </c>
      <c r="B277" s="36"/>
      <c r="C277" s="36"/>
      <c r="D277" s="36"/>
      <c r="E277" s="36"/>
      <c r="F277" s="36"/>
      <c r="G277" s="36"/>
      <c r="H277" s="36"/>
      <c r="I277" s="36"/>
      <c r="J277" s="36"/>
      <c r="K277" s="36"/>
      <c r="L277" s="36"/>
      <c r="M277" s="36"/>
      <c r="N277" s="36"/>
      <c r="O277" s="36"/>
      <c r="P277" s="14">
        <f t="shared" si="39"/>
        <v>0</v>
      </c>
      <c r="R277" s="22">
        <f t="shared" si="40"/>
        <v>0</v>
      </c>
      <c r="S277" s="22">
        <f t="shared" si="37"/>
        <v>0</v>
      </c>
      <c r="T277" s="13"/>
    </row>
    <row r="278" spans="1:20" ht="17.100000000000001" customHeight="1" x14ac:dyDescent="0.2">
      <c r="A278" s="10" t="s">
        <v>1</v>
      </c>
      <c r="B278" s="14">
        <f t="shared" ref="B278:O278" si="41">SUM(B266:B277)</f>
        <v>0</v>
      </c>
      <c r="C278" s="14">
        <f t="shared" si="41"/>
        <v>0</v>
      </c>
      <c r="D278" s="14">
        <f t="shared" si="41"/>
        <v>0</v>
      </c>
      <c r="E278" s="14">
        <f t="shared" si="41"/>
        <v>0</v>
      </c>
      <c r="F278" s="14">
        <f t="shared" si="41"/>
        <v>0</v>
      </c>
      <c r="G278" s="14">
        <f t="shared" si="41"/>
        <v>0</v>
      </c>
      <c r="H278" s="14">
        <f t="shared" si="41"/>
        <v>0</v>
      </c>
      <c r="I278" s="14">
        <f t="shared" si="41"/>
        <v>0</v>
      </c>
      <c r="J278" s="14">
        <f t="shared" si="41"/>
        <v>0</v>
      </c>
      <c r="K278" s="14">
        <f t="shared" si="41"/>
        <v>0</v>
      </c>
      <c r="L278" s="14">
        <f t="shared" si="41"/>
        <v>0</v>
      </c>
      <c r="M278" s="14">
        <f t="shared" si="41"/>
        <v>0</v>
      </c>
      <c r="N278" s="14">
        <f t="shared" si="41"/>
        <v>0</v>
      </c>
      <c r="O278" s="14">
        <f t="shared" si="41"/>
        <v>0</v>
      </c>
      <c r="P278" s="14">
        <f>SUM(P266:P277)</f>
        <v>0</v>
      </c>
      <c r="R278" s="22">
        <f t="shared" si="40"/>
        <v>0</v>
      </c>
      <c r="S278" s="22">
        <f t="shared" si="37"/>
        <v>0</v>
      </c>
      <c r="T278" s="13"/>
    </row>
    <row r="279" spans="1:20" ht="17.100000000000001" customHeight="1" x14ac:dyDescent="0.2">
      <c r="L279" s="1" t="s">
        <v>21</v>
      </c>
      <c r="P279" s="19">
        <f>SUM(B278:O278)</f>
        <v>0</v>
      </c>
      <c r="Q279" t="s">
        <v>46</v>
      </c>
    </row>
    <row r="280" spans="1:20" ht="17.100000000000001" customHeight="1" x14ac:dyDescent="0.2">
      <c r="A280" s="23" t="s">
        <v>8</v>
      </c>
      <c r="B280" s="24"/>
      <c r="C280" s="25"/>
      <c r="D280" s="56"/>
      <c r="E280" s="56"/>
      <c r="F280" s="56"/>
      <c r="G280" s="56"/>
      <c r="H280" s="56"/>
      <c r="I280" s="56"/>
      <c r="J280" s="56"/>
      <c r="K280" s="57"/>
    </row>
    <row r="281" spans="1:20" ht="17.100000000000001" customHeight="1" x14ac:dyDescent="0.2">
      <c r="A281" s="58"/>
      <c r="B281" s="59"/>
      <c r="C281" s="59"/>
      <c r="D281" s="59"/>
      <c r="E281" s="59"/>
      <c r="F281" s="59"/>
      <c r="G281" s="59"/>
      <c r="H281" s="59"/>
      <c r="I281" s="59"/>
      <c r="J281" s="59"/>
      <c r="K281" s="60"/>
    </row>
    <row r="282" spans="1:20" ht="17.100000000000001" customHeight="1" x14ac:dyDescent="0.2">
      <c r="A282" s="58"/>
      <c r="B282" s="59"/>
      <c r="C282" s="59"/>
      <c r="D282" s="59"/>
      <c r="E282" s="59"/>
      <c r="F282" s="59"/>
      <c r="G282" s="59"/>
      <c r="H282" s="59"/>
      <c r="I282" s="59"/>
      <c r="J282" s="59"/>
      <c r="K282" s="60"/>
      <c r="L282" s="18"/>
      <c r="M282" s="18"/>
      <c r="N282" s="18"/>
      <c r="O282" s="18"/>
      <c r="P282" s="18"/>
      <c r="Q282" s="18"/>
      <c r="R282" s="45"/>
    </row>
    <row r="283" spans="1:20" ht="17.100000000000001" customHeight="1" x14ac:dyDescent="0.2">
      <c r="A283" s="26" t="s">
        <v>7</v>
      </c>
      <c r="B283" s="61"/>
      <c r="C283" s="61"/>
      <c r="D283" s="61"/>
      <c r="E283" s="61"/>
      <c r="F283" s="61"/>
      <c r="G283" s="61"/>
      <c r="H283" s="61"/>
      <c r="I283" s="61"/>
      <c r="J283" s="61"/>
      <c r="K283" s="62"/>
      <c r="N283" s="17" t="s">
        <v>9</v>
      </c>
      <c r="Q283" s="17" t="s">
        <v>16</v>
      </c>
    </row>
    <row r="284" spans="1:20" ht="17.100000000000001" customHeight="1" x14ac:dyDescent="0.2">
      <c r="A284" s="65"/>
      <c r="B284" s="61"/>
      <c r="C284" s="61"/>
      <c r="D284" s="61"/>
      <c r="E284" s="61"/>
      <c r="F284" s="61"/>
      <c r="G284" s="61"/>
      <c r="H284" s="61"/>
      <c r="I284" s="61"/>
      <c r="J284" s="61"/>
      <c r="K284" s="62"/>
    </row>
    <row r="285" spans="1:20" ht="17.100000000000001" customHeight="1" x14ac:dyDescent="0.2">
      <c r="A285" s="66"/>
      <c r="B285" s="63"/>
      <c r="C285" s="63"/>
      <c r="D285" s="63"/>
      <c r="E285" s="63"/>
      <c r="F285" s="63"/>
      <c r="G285" s="63"/>
      <c r="H285" s="63"/>
      <c r="I285" s="63"/>
      <c r="J285" s="63"/>
      <c r="K285" s="64"/>
      <c r="L285" s="18"/>
      <c r="M285" s="18"/>
      <c r="N285" s="27"/>
      <c r="O285" s="18"/>
      <c r="P285" s="18"/>
      <c r="Q285" s="18"/>
      <c r="R285" s="45"/>
    </row>
    <row r="286" spans="1:20" ht="20.100000000000001" customHeight="1" x14ac:dyDescent="0.2">
      <c r="A286" s="1" t="s">
        <v>76</v>
      </c>
      <c r="B286" s="28"/>
      <c r="C286" s="28"/>
      <c r="D286" s="28"/>
      <c r="E286" s="28"/>
      <c r="F286" s="28"/>
      <c r="G286" s="28"/>
      <c r="H286" s="28"/>
      <c r="I286" s="28"/>
      <c r="J286" s="28"/>
      <c r="K286" s="28"/>
      <c r="L286" s="28"/>
      <c r="M286" s="28"/>
      <c r="N286" s="17" t="s">
        <v>10</v>
      </c>
      <c r="O286" s="1"/>
      <c r="P286" s="1"/>
      <c r="Q286" s="1"/>
      <c r="R286" s="46" t="s">
        <v>16</v>
      </c>
      <c r="S286" s="28"/>
    </row>
    <row r="287" spans="1:20" ht="20.100000000000001" customHeight="1" x14ac:dyDescent="0.25">
      <c r="A287" s="29" t="s">
        <v>25</v>
      </c>
      <c r="B287" s="30"/>
      <c r="C287" s="28"/>
      <c r="D287" s="28"/>
      <c r="E287" s="28"/>
      <c r="F287" s="28"/>
      <c r="G287" s="28"/>
      <c r="H287" s="28"/>
      <c r="I287" s="28"/>
      <c r="J287" s="28"/>
      <c r="K287" s="28"/>
      <c r="L287" s="28"/>
      <c r="M287" s="28"/>
      <c r="N287" s="28"/>
      <c r="O287" s="28"/>
      <c r="P287" s="28"/>
      <c r="Q287" s="28"/>
      <c r="R287" s="47"/>
      <c r="S287" s="28"/>
    </row>
    <row r="288" spans="1:20" ht="20.100000000000001" customHeight="1" x14ac:dyDescent="0.25">
      <c r="A288" s="31" t="s">
        <v>23</v>
      </c>
      <c r="B288" s="28"/>
      <c r="C288" s="28"/>
      <c r="D288" s="28"/>
      <c r="E288" s="28"/>
      <c r="F288" s="28"/>
      <c r="G288" s="28"/>
      <c r="H288" s="28"/>
      <c r="I288" s="28"/>
      <c r="J288" s="28"/>
      <c r="K288" s="28"/>
      <c r="L288" s="28"/>
      <c r="M288" s="28"/>
      <c r="N288" s="28"/>
      <c r="O288" s="28"/>
      <c r="P288" s="28"/>
      <c r="Q288" s="28"/>
      <c r="R288" s="47"/>
      <c r="S288" s="28"/>
      <c r="T288" s="28"/>
    </row>
    <row r="289" spans="1:22" ht="20.100000000000001" customHeight="1" x14ac:dyDescent="0.25">
      <c r="A289" s="31" t="s">
        <v>24</v>
      </c>
      <c r="B289" s="28"/>
      <c r="C289" s="28"/>
      <c r="D289" s="28"/>
      <c r="E289" s="28"/>
      <c r="F289" s="28"/>
      <c r="G289" s="28"/>
      <c r="H289" s="28"/>
      <c r="I289" s="28"/>
      <c r="J289" s="28"/>
      <c r="K289" s="28"/>
      <c r="L289" s="28"/>
      <c r="M289" s="28"/>
      <c r="N289" s="28"/>
      <c r="O289" s="28"/>
      <c r="P289" s="28"/>
      <c r="Q289" s="28"/>
      <c r="R289" s="47"/>
      <c r="S289" s="28"/>
      <c r="T289" s="28"/>
    </row>
    <row r="290" spans="1:22" ht="20.100000000000001" customHeight="1" x14ac:dyDescent="0.25">
      <c r="A290" s="31" t="s">
        <v>27</v>
      </c>
      <c r="B290" s="28"/>
      <c r="C290" s="28"/>
      <c r="D290" s="28"/>
      <c r="E290" s="28"/>
      <c r="F290" s="28"/>
      <c r="G290" s="28"/>
      <c r="H290" s="28"/>
      <c r="I290" s="28"/>
      <c r="J290" s="28"/>
      <c r="K290" s="28"/>
      <c r="L290" s="28"/>
      <c r="M290" s="28"/>
      <c r="N290" s="28"/>
      <c r="O290" s="28"/>
      <c r="P290" s="28"/>
      <c r="Q290" s="28"/>
      <c r="R290" s="47"/>
      <c r="S290" s="28"/>
      <c r="T290" s="28"/>
    </row>
    <row r="291" spans="1:22" ht="20.100000000000001" customHeight="1" x14ac:dyDescent="0.25">
      <c r="A291" s="31" t="s">
        <v>26</v>
      </c>
      <c r="B291" s="28"/>
      <c r="C291" s="28"/>
      <c r="D291" s="28"/>
      <c r="E291" s="28"/>
      <c r="F291" s="28"/>
      <c r="G291" s="28"/>
      <c r="H291" s="28"/>
      <c r="I291" s="28"/>
      <c r="J291" s="28"/>
      <c r="K291" s="28"/>
      <c r="L291" s="28"/>
      <c r="M291" s="28"/>
      <c r="N291" s="28"/>
      <c r="O291" s="28"/>
      <c r="P291" s="28"/>
      <c r="Q291" s="28"/>
      <c r="R291" s="47"/>
      <c r="S291" s="28"/>
      <c r="T291" s="28"/>
    </row>
    <row r="292" spans="1:22" ht="20.100000000000001" customHeight="1" x14ac:dyDescent="0.25">
      <c r="A292" s="31" t="s">
        <v>75</v>
      </c>
      <c r="B292" s="28"/>
      <c r="C292" s="28"/>
      <c r="D292" s="28"/>
      <c r="E292" s="28"/>
      <c r="F292" s="28"/>
      <c r="G292" s="28"/>
      <c r="H292" s="28"/>
      <c r="I292" s="31"/>
      <c r="J292" s="28"/>
      <c r="K292" s="28"/>
      <c r="L292" s="28"/>
      <c r="M292" s="28"/>
      <c r="N292" s="28"/>
      <c r="O292" s="28"/>
      <c r="P292" s="28"/>
      <c r="Q292" s="28"/>
      <c r="R292" s="47"/>
      <c r="S292" s="28"/>
      <c r="T292" s="28"/>
    </row>
    <row r="293" spans="1:22" ht="20.100000000000001" customHeight="1" x14ac:dyDescent="0.25">
      <c r="A293" s="31" t="s">
        <v>13</v>
      </c>
    </row>
    <row r="295" spans="1:22" s="3" customFormat="1" ht="24.75" customHeight="1" x14ac:dyDescent="0.35">
      <c r="A295" s="3" t="s">
        <v>5</v>
      </c>
      <c r="G295" s="3" t="s">
        <v>73</v>
      </c>
      <c r="R295" s="38"/>
      <c r="S295" s="5"/>
      <c r="U295" s="6"/>
      <c r="V295" s="6"/>
    </row>
    <row r="296" spans="1:22" ht="17.100000000000001" customHeight="1" x14ac:dyDescent="0.35">
      <c r="A296" s="3"/>
      <c r="B296" s="3"/>
      <c r="C296" s="3"/>
      <c r="D296" s="3" t="s">
        <v>13</v>
      </c>
      <c r="E296" s="3"/>
      <c r="F296" s="3"/>
      <c r="G296" s="3"/>
      <c r="H296" s="3"/>
      <c r="I296" s="3"/>
      <c r="J296" s="3"/>
      <c r="K296" s="3"/>
      <c r="L296" s="3"/>
      <c r="M296" s="3"/>
      <c r="N296" s="3"/>
      <c r="O296" s="3"/>
      <c r="P296" s="3"/>
      <c r="Q296" s="4"/>
      <c r="R296" s="38"/>
    </row>
    <row r="297" spans="1:22" ht="17.100000000000001" customHeight="1" x14ac:dyDescent="0.35">
      <c r="A297" s="5"/>
      <c r="B297" s="5" t="s">
        <v>88</v>
      </c>
      <c r="C297" s="5"/>
      <c r="D297" s="7">
        <f>E264+1</f>
        <v>46006</v>
      </c>
      <c r="E297" s="7">
        <f>D297+13</f>
        <v>46019</v>
      </c>
      <c r="F297" s="5"/>
      <c r="G297" s="5"/>
      <c r="H297" s="5"/>
      <c r="I297" s="5"/>
      <c r="J297" s="5"/>
      <c r="K297" s="5"/>
      <c r="L297" s="5"/>
      <c r="M297" s="5"/>
      <c r="N297" s="5"/>
      <c r="O297" s="5"/>
      <c r="P297" s="3"/>
      <c r="Q297" s="4"/>
      <c r="R297" s="38"/>
    </row>
    <row r="298" spans="1:22" ht="17.100000000000001" customHeight="1" x14ac:dyDescent="0.25">
      <c r="B298" s="9">
        <f>DAY(D297)</f>
        <v>15</v>
      </c>
      <c r="C298" s="9">
        <f>DAY(D297+1)</f>
        <v>16</v>
      </c>
      <c r="D298" s="9">
        <f>DAY(D297+2)</f>
        <v>17</v>
      </c>
      <c r="E298" s="9">
        <f>DAY(D297+3)</f>
        <v>18</v>
      </c>
      <c r="F298" s="9">
        <f>DAY(D297+4)</f>
        <v>19</v>
      </c>
      <c r="G298" s="9">
        <f>DAY(D297+5)</f>
        <v>20</v>
      </c>
      <c r="H298" s="9">
        <f>DAY(D297+6)</f>
        <v>21</v>
      </c>
      <c r="I298" s="9">
        <f>DAY(D297+7)</f>
        <v>22</v>
      </c>
      <c r="J298" s="9">
        <f>DAY(D297+8)</f>
        <v>23</v>
      </c>
      <c r="K298" s="9">
        <f>DAY(D297+9)</f>
        <v>24</v>
      </c>
      <c r="L298" s="9">
        <f>DAY(D297+10)</f>
        <v>25</v>
      </c>
      <c r="M298" s="9">
        <f>DAY(D297+11)</f>
        <v>26</v>
      </c>
      <c r="N298" s="9">
        <f>DAY(D297+12)</f>
        <v>27</v>
      </c>
      <c r="O298" s="9">
        <f>DAY(D297+13)</f>
        <v>28</v>
      </c>
      <c r="P298" s="9" t="s">
        <v>45</v>
      </c>
      <c r="Q298" s="5" t="s">
        <v>35</v>
      </c>
      <c r="R298" s="38"/>
      <c r="S298" s="5" t="str">
        <f>+B297</f>
        <v>BW 01</v>
      </c>
      <c r="T298" s="5" t="str">
        <f>+B313</f>
        <v>BW 02</v>
      </c>
    </row>
    <row r="299" spans="1:22" ht="17.100000000000001" customHeight="1" x14ac:dyDescent="0.2">
      <c r="A299" s="12" t="s">
        <v>18</v>
      </c>
      <c r="B299" s="36"/>
      <c r="C299" s="36"/>
      <c r="D299" s="36"/>
      <c r="E299" s="36"/>
      <c r="F299" s="36"/>
      <c r="G299" s="36"/>
      <c r="H299" s="36"/>
      <c r="I299" s="36"/>
      <c r="J299" s="36"/>
      <c r="K299" s="36"/>
      <c r="L299" s="36"/>
      <c r="M299" s="36"/>
      <c r="N299" s="36"/>
      <c r="O299" s="36"/>
      <c r="P299" s="14">
        <f>SUM(B299:O299)</f>
        <v>0</v>
      </c>
      <c r="Q299" s="10"/>
      <c r="R299" s="39"/>
      <c r="S299" s="10"/>
    </row>
    <row r="300" spans="1:22" ht="17.100000000000001" customHeight="1" x14ac:dyDescent="0.2">
      <c r="A300" s="12" t="s">
        <v>0</v>
      </c>
      <c r="B300" s="36"/>
      <c r="C300" s="36"/>
      <c r="D300" s="36"/>
      <c r="E300" s="36"/>
      <c r="F300" s="36"/>
      <c r="G300" s="36"/>
      <c r="H300" s="36"/>
      <c r="I300" s="36"/>
      <c r="J300" s="36"/>
      <c r="K300" s="36"/>
      <c r="L300" s="36"/>
      <c r="M300" s="36"/>
      <c r="N300" s="36"/>
      <c r="O300" s="36"/>
      <c r="P300" s="14">
        <f t="shared" ref="P300:P311" si="42">SUM(B300:O300)</f>
        <v>0</v>
      </c>
    </row>
    <row r="301" spans="1:22" ht="17.100000000000001" customHeight="1" x14ac:dyDescent="0.25">
      <c r="A301" s="12" t="s">
        <v>41</v>
      </c>
      <c r="B301" s="36"/>
      <c r="C301" s="36"/>
      <c r="D301" s="36"/>
      <c r="E301" s="36"/>
      <c r="F301" s="36"/>
      <c r="G301" s="36"/>
      <c r="H301" s="36"/>
      <c r="I301" s="36"/>
      <c r="J301" s="36"/>
      <c r="K301" s="36"/>
      <c r="L301" s="36"/>
      <c r="M301" s="36"/>
      <c r="N301" s="36"/>
      <c r="O301" s="36"/>
      <c r="P301" s="14">
        <f t="shared" si="42"/>
        <v>0</v>
      </c>
      <c r="Q301" s="16"/>
      <c r="R301" s="48">
        <f>$R$7</f>
        <v>0</v>
      </c>
      <c r="S301" s="16"/>
      <c r="T301" s="18"/>
    </row>
    <row r="302" spans="1:22" ht="17.100000000000001" customHeight="1" x14ac:dyDescent="0.2">
      <c r="A302" s="12" t="s">
        <v>15</v>
      </c>
      <c r="B302" s="36"/>
      <c r="C302" s="36"/>
      <c r="D302" s="36"/>
      <c r="E302" s="36"/>
      <c r="F302" s="36"/>
      <c r="G302" s="36"/>
      <c r="H302" s="36"/>
      <c r="I302" s="36"/>
      <c r="J302" s="36"/>
      <c r="K302" s="36"/>
      <c r="L302" s="36"/>
      <c r="M302" s="36"/>
      <c r="N302" s="36"/>
      <c r="O302" s="36"/>
      <c r="P302" s="14">
        <f t="shared" si="42"/>
        <v>0</v>
      </c>
      <c r="R302" s="41" t="s">
        <v>22</v>
      </c>
    </row>
    <row r="303" spans="1:22" ht="17.100000000000001" customHeight="1" x14ac:dyDescent="0.2">
      <c r="A303" s="12" t="s">
        <v>14</v>
      </c>
      <c r="B303" s="36"/>
      <c r="C303" s="36"/>
      <c r="D303" s="36"/>
      <c r="E303" s="36"/>
      <c r="F303" s="36"/>
      <c r="G303" s="36"/>
      <c r="H303" s="36"/>
      <c r="I303" s="36"/>
      <c r="J303" s="36"/>
      <c r="K303" s="36"/>
      <c r="L303" s="36"/>
      <c r="M303" s="36"/>
      <c r="N303" s="36"/>
      <c r="O303" s="36"/>
      <c r="P303" s="14">
        <f t="shared" si="42"/>
        <v>0</v>
      </c>
      <c r="R303" s="42"/>
    </row>
    <row r="304" spans="1:22" ht="17.100000000000001" customHeight="1" x14ac:dyDescent="0.2">
      <c r="A304" s="12" t="s">
        <v>37</v>
      </c>
      <c r="B304" s="36"/>
      <c r="C304" s="36"/>
      <c r="D304" s="36"/>
      <c r="E304" s="36"/>
      <c r="F304" s="36"/>
      <c r="G304" s="36"/>
      <c r="H304" s="36"/>
      <c r="I304" s="36"/>
      <c r="J304" s="36"/>
      <c r="K304" s="36"/>
      <c r="L304" s="36"/>
      <c r="M304" s="36"/>
      <c r="N304" s="36"/>
      <c r="O304" s="36"/>
      <c r="P304" s="14">
        <f t="shared" si="42"/>
        <v>0</v>
      </c>
      <c r="R304" s="42"/>
    </row>
    <row r="305" spans="1:20" ht="17.100000000000001" customHeight="1" x14ac:dyDescent="0.2">
      <c r="A305" s="12" t="s">
        <v>11</v>
      </c>
      <c r="B305" s="36"/>
      <c r="C305" s="36"/>
      <c r="D305" s="36"/>
      <c r="E305" s="36"/>
      <c r="F305" s="36"/>
      <c r="G305" s="36"/>
      <c r="H305" s="36"/>
      <c r="I305" s="36"/>
      <c r="J305" s="36"/>
      <c r="K305" s="36"/>
      <c r="L305" s="36"/>
      <c r="M305" s="36"/>
      <c r="N305" s="36"/>
      <c r="O305" s="36"/>
      <c r="P305" s="14">
        <f t="shared" si="42"/>
        <v>0</v>
      </c>
      <c r="Q305" s="18"/>
      <c r="R305" s="49">
        <f>$R$11</f>
        <v>0</v>
      </c>
      <c r="S305" s="18"/>
      <c r="T305" s="18"/>
    </row>
    <row r="306" spans="1:20" ht="17.100000000000001" customHeight="1" x14ac:dyDescent="0.2">
      <c r="A306" s="12" t="s">
        <v>17</v>
      </c>
      <c r="B306" s="36"/>
      <c r="C306" s="36"/>
      <c r="D306" s="36"/>
      <c r="E306" s="36"/>
      <c r="F306" s="36"/>
      <c r="G306" s="36"/>
      <c r="H306" s="36"/>
      <c r="I306" s="36"/>
      <c r="J306" s="36"/>
      <c r="K306" s="36"/>
      <c r="L306" s="36"/>
      <c r="M306" s="36"/>
      <c r="N306" s="36"/>
      <c r="O306" s="36"/>
      <c r="P306" s="14">
        <f t="shared" si="42"/>
        <v>0</v>
      </c>
      <c r="R306" s="41" t="s">
        <v>4</v>
      </c>
    </row>
    <row r="307" spans="1:20" ht="17.100000000000001" customHeight="1" x14ac:dyDescent="0.2">
      <c r="A307" s="12" t="s">
        <v>6</v>
      </c>
      <c r="B307" s="36"/>
      <c r="C307" s="36"/>
      <c r="D307" s="36"/>
      <c r="E307" s="36"/>
      <c r="F307" s="36"/>
      <c r="G307" s="36"/>
      <c r="H307" s="36"/>
      <c r="I307" s="36"/>
      <c r="J307" s="36"/>
      <c r="K307" s="36"/>
      <c r="L307" s="36"/>
      <c r="M307" s="36"/>
      <c r="N307" s="36"/>
      <c r="O307" s="36"/>
      <c r="P307" s="14">
        <f t="shared" si="42"/>
        <v>0</v>
      </c>
      <c r="R307" s="42"/>
    </row>
    <row r="308" spans="1:20" ht="17.100000000000001" customHeight="1" x14ac:dyDescent="0.2">
      <c r="A308" s="12" t="s">
        <v>20</v>
      </c>
      <c r="B308" s="36"/>
      <c r="C308" s="36"/>
      <c r="D308" s="36"/>
      <c r="E308" s="36"/>
      <c r="F308" s="36"/>
      <c r="G308" s="36"/>
      <c r="H308" s="36"/>
      <c r="I308" s="36"/>
      <c r="J308" s="36"/>
      <c r="K308" s="36"/>
      <c r="L308" s="36"/>
      <c r="M308" s="36"/>
      <c r="N308" s="36"/>
      <c r="O308" s="36"/>
      <c r="P308" s="14">
        <f t="shared" si="42"/>
        <v>0</v>
      </c>
      <c r="R308" s="42"/>
    </row>
    <row r="309" spans="1:20" ht="17.100000000000001" customHeight="1" x14ac:dyDescent="0.2">
      <c r="A309" s="12" t="s">
        <v>40</v>
      </c>
      <c r="B309" s="36"/>
      <c r="C309" s="36"/>
      <c r="D309" s="36"/>
      <c r="E309" s="36"/>
      <c r="F309" s="36"/>
      <c r="G309" s="36"/>
      <c r="H309" s="36"/>
      <c r="I309" s="36"/>
      <c r="J309" s="36"/>
      <c r="K309" s="36"/>
      <c r="L309" s="36"/>
      <c r="M309" s="36"/>
      <c r="N309" s="36"/>
      <c r="O309" s="36"/>
      <c r="P309" s="14">
        <f t="shared" si="42"/>
        <v>0</v>
      </c>
      <c r="R309" s="42"/>
    </row>
    <row r="310" spans="1:20" ht="17.100000000000001" customHeight="1" x14ac:dyDescent="0.2">
      <c r="A310" s="12" t="s">
        <v>12</v>
      </c>
      <c r="B310" s="36"/>
      <c r="C310" s="36"/>
      <c r="D310" s="36"/>
      <c r="E310" s="36"/>
      <c r="F310" s="36"/>
      <c r="G310" s="36"/>
      <c r="H310" s="36"/>
      <c r="I310" s="36"/>
      <c r="J310" s="36"/>
      <c r="K310" s="36"/>
      <c r="L310" s="36"/>
      <c r="M310" s="36"/>
      <c r="N310" s="36"/>
      <c r="O310" s="36"/>
      <c r="P310" s="14">
        <f t="shared" si="42"/>
        <v>0</v>
      </c>
      <c r="Q310" s="18"/>
      <c r="R310" s="49">
        <f>$R$16</f>
        <v>0</v>
      </c>
      <c r="S310" s="18"/>
      <c r="T310" s="18"/>
    </row>
    <row r="311" spans="1:20" ht="17.100000000000001" customHeight="1" x14ac:dyDescent="0.2">
      <c r="A311" s="10" t="s">
        <v>1</v>
      </c>
      <c r="B311" s="14">
        <f>SUM(B299:B310)</f>
        <v>0</v>
      </c>
      <c r="C311" s="14">
        <f t="shared" ref="C311:O311" si="43">SUM(C299:C310)</f>
        <v>0</v>
      </c>
      <c r="D311" s="14">
        <f t="shared" si="43"/>
        <v>0</v>
      </c>
      <c r="E311" s="14">
        <f t="shared" si="43"/>
        <v>0</v>
      </c>
      <c r="F311" s="14">
        <f t="shared" si="43"/>
        <v>0</v>
      </c>
      <c r="G311" s="14">
        <f t="shared" si="43"/>
        <v>0</v>
      </c>
      <c r="H311" s="14">
        <f t="shared" si="43"/>
        <v>0</v>
      </c>
      <c r="I311" s="14">
        <f t="shared" si="43"/>
        <v>0</v>
      </c>
      <c r="J311" s="14">
        <f t="shared" si="43"/>
        <v>0</v>
      </c>
      <c r="K311" s="14">
        <f t="shared" si="43"/>
        <v>0</v>
      </c>
      <c r="L311" s="14">
        <f t="shared" si="43"/>
        <v>0</v>
      </c>
      <c r="M311" s="14">
        <f t="shared" si="43"/>
        <v>0</v>
      </c>
      <c r="N311" s="14">
        <f t="shared" si="43"/>
        <v>0</v>
      </c>
      <c r="O311" s="14">
        <f t="shared" si="43"/>
        <v>0</v>
      </c>
      <c r="P311" s="14">
        <f t="shared" si="42"/>
        <v>0</v>
      </c>
      <c r="R311" s="41" t="s">
        <v>3</v>
      </c>
    </row>
    <row r="312" spans="1:20" ht="17.100000000000001" customHeight="1" x14ac:dyDescent="0.2">
      <c r="A312" s="10"/>
      <c r="B312" s="19"/>
      <c r="C312" s="19"/>
      <c r="D312" s="19"/>
      <c r="E312" s="19"/>
      <c r="F312" s="19"/>
      <c r="G312" s="19"/>
      <c r="H312" s="19"/>
      <c r="I312" s="19"/>
      <c r="J312" s="19"/>
      <c r="K312" s="19"/>
      <c r="L312" s="19"/>
      <c r="M312" s="19"/>
      <c r="N312" s="19"/>
      <c r="O312" s="19"/>
      <c r="P312" s="19">
        <f>SUM(B311:O311)</f>
        <v>0</v>
      </c>
      <c r="Q312" t="s">
        <v>46</v>
      </c>
      <c r="R312" s="43" t="s">
        <v>13</v>
      </c>
    </row>
    <row r="313" spans="1:20" ht="17.100000000000001" customHeight="1" x14ac:dyDescent="0.25">
      <c r="B313" s="5" t="s">
        <v>53</v>
      </c>
      <c r="D313" s="7">
        <f>E297+1</f>
        <v>46020</v>
      </c>
      <c r="E313" s="7">
        <f>D313+13</f>
        <v>46033</v>
      </c>
      <c r="R313" s="44" t="s">
        <v>74</v>
      </c>
      <c r="S313" s="20" t="s">
        <v>19</v>
      </c>
      <c r="T313" s="20" t="s">
        <v>33</v>
      </c>
    </row>
    <row r="314" spans="1:20" ht="17.100000000000001" customHeight="1" x14ac:dyDescent="0.2">
      <c r="B314" s="21">
        <f>DAY(D313)</f>
        <v>29</v>
      </c>
      <c r="C314" s="21">
        <f>DAY(D313+1)</f>
        <v>30</v>
      </c>
      <c r="D314" s="21">
        <f>DAY(D313+2)</f>
        <v>31</v>
      </c>
      <c r="E314" s="21">
        <f>DAY(D313+3)</f>
        <v>1</v>
      </c>
      <c r="F314" s="21">
        <f>DAY(D313+4)</f>
        <v>2</v>
      </c>
      <c r="G314" s="21">
        <f>DAY(D313+5)</f>
        <v>3</v>
      </c>
      <c r="H314" s="21">
        <f>DAY(D313+6)</f>
        <v>4</v>
      </c>
      <c r="I314" s="21">
        <f>DAY(D313+7)</f>
        <v>5</v>
      </c>
      <c r="J314" s="21">
        <f>DAY(D313+8)</f>
        <v>6</v>
      </c>
      <c r="K314" s="21">
        <f>DAY(D313+9)</f>
        <v>7</v>
      </c>
      <c r="L314" s="21">
        <f>DAY(D313+10)</f>
        <v>8</v>
      </c>
      <c r="M314" s="21">
        <f>DAY(D313+11)</f>
        <v>9</v>
      </c>
      <c r="N314" s="21">
        <f>DAY(D313+12)</f>
        <v>10</v>
      </c>
      <c r="O314" s="21">
        <f>DAY(D313+13)</f>
        <v>11</v>
      </c>
      <c r="P314" s="21" t="s">
        <v>45</v>
      </c>
      <c r="R314" s="44" t="s">
        <v>2</v>
      </c>
      <c r="S314" s="20" t="s">
        <v>2</v>
      </c>
      <c r="T314" s="20" t="s">
        <v>87</v>
      </c>
    </row>
    <row r="315" spans="1:20" ht="17.100000000000001" customHeight="1" x14ac:dyDescent="0.2">
      <c r="A315" s="12" t="s">
        <v>18</v>
      </c>
      <c r="B315" s="36"/>
      <c r="C315" s="36"/>
      <c r="D315" s="36"/>
      <c r="E315" s="36"/>
      <c r="F315" s="36"/>
      <c r="G315" s="36"/>
      <c r="H315" s="36"/>
      <c r="I315" s="36"/>
      <c r="J315" s="36"/>
      <c r="K315" s="36"/>
      <c r="L315" s="36"/>
      <c r="M315" s="36"/>
      <c r="N315" s="36"/>
      <c r="O315" s="36"/>
      <c r="P315" s="14">
        <f>SUM(B315:O315)</f>
        <v>0</v>
      </c>
      <c r="R315" s="22">
        <f>+P299+P315</f>
        <v>0</v>
      </c>
      <c r="S315" s="22">
        <f t="shared" ref="S315:S327" si="44">+R315+S266</f>
        <v>0</v>
      </c>
      <c r="T315" s="13"/>
    </row>
    <row r="316" spans="1:20" ht="17.100000000000001" customHeight="1" x14ac:dyDescent="0.2">
      <c r="A316" s="12" t="str">
        <f t="shared" ref="A316:A326" si="45">+A300</f>
        <v>Vacation</v>
      </c>
      <c r="B316" s="36"/>
      <c r="C316" s="36"/>
      <c r="D316" s="36"/>
      <c r="E316" s="36"/>
      <c r="F316" s="36"/>
      <c r="G316" s="36"/>
      <c r="H316" s="36"/>
      <c r="I316" s="36"/>
      <c r="J316" s="36"/>
      <c r="K316" s="36"/>
      <c r="L316" s="36"/>
      <c r="M316" s="36"/>
      <c r="N316" s="36"/>
      <c r="O316" s="36"/>
      <c r="P316" s="14">
        <f t="shared" ref="P316:P326" si="46">SUM(B316:O316)</f>
        <v>0</v>
      </c>
      <c r="R316" s="22">
        <f t="shared" ref="R316:R327" si="47">+P300+P316</f>
        <v>0</v>
      </c>
      <c r="S316" s="22">
        <f t="shared" si="44"/>
        <v>0</v>
      </c>
      <c r="T316" s="15" t="s">
        <v>28</v>
      </c>
    </row>
    <row r="317" spans="1:20" ht="17.100000000000001" customHeight="1" x14ac:dyDescent="0.2">
      <c r="A317" s="12" t="str">
        <f t="shared" si="45"/>
        <v>Sick earned after 1997</v>
      </c>
      <c r="B317" s="36"/>
      <c r="C317" s="36"/>
      <c r="D317" s="36"/>
      <c r="E317" s="36"/>
      <c r="F317" s="36"/>
      <c r="G317" s="36"/>
      <c r="H317" s="36"/>
      <c r="I317" s="36"/>
      <c r="J317" s="36"/>
      <c r="K317" s="36"/>
      <c r="L317" s="36"/>
      <c r="M317" s="36"/>
      <c r="N317" s="36"/>
      <c r="O317" s="36"/>
      <c r="P317" s="14">
        <f t="shared" si="46"/>
        <v>0</v>
      </c>
      <c r="R317" s="22">
        <f t="shared" si="47"/>
        <v>0</v>
      </c>
      <c r="S317" s="22">
        <f t="shared" si="44"/>
        <v>0</v>
      </c>
      <c r="T317" s="15" t="s">
        <v>29</v>
      </c>
    </row>
    <row r="318" spans="1:20" ht="17.100000000000001" customHeight="1" x14ac:dyDescent="0.2">
      <c r="A318" s="12" t="str">
        <f t="shared" si="45"/>
        <v>Sick earned 1984 - 1997</v>
      </c>
      <c r="B318" s="36"/>
      <c r="C318" s="36"/>
      <c r="D318" s="36"/>
      <c r="E318" s="36"/>
      <c r="F318" s="36"/>
      <c r="G318" s="36"/>
      <c r="H318" s="36"/>
      <c r="I318" s="36"/>
      <c r="J318" s="36"/>
      <c r="K318" s="36"/>
      <c r="L318" s="36"/>
      <c r="M318" s="36"/>
      <c r="N318" s="36"/>
      <c r="O318" s="36"/>
      <c r="P318" s="14">
        <f t="shared" si="46"/>
        <v>0</v>
      </c>
      <c r="R318" s="22">
        <f t="shared" si="47"/>
        <v>0</v>
      </c>
      <c r="S318" s="22">
        <f t="shared" si="44"/>
        <v>0</v>
      </c>
      <c r="T318" s="15" t="s">
        <v>30</v>
      </c>
    </row>
    <row r="319" spans="1:20" ht="17.100000000000001" customHeight="1" x14ac:dyDescent="0.2">
      <c r="A319" s="12" t="str">
        <f t="shared" si="45"/>
        <v>Sick earned before 1984</v>
      </c>
      <c r="B319" s="36"/>
      <c r="C319" s="36"/>
      <c r="D319" s="36"/>
      <c r="E319" s="36"/>
      <c r="F319" s="36"/>
      <c r="G319" s="36"/>
      <c r="H319" s="36"/>
      <c r="I319" s="36"/>
      <c r="J319" s="36"/>
      <c r="K319" s="36"/>
      <c r="L319" s="36"/>
      <c r="M319" s="36"/>
      <c r="N319" s="36"/>
      <c r="O319" s="36"/>
      <c r="P319" s="14">
        <f t="shared" si="46"/>
        <v>0</v>
      </c>
      <c r="R319" s="22">
        <f t="shared" si="47"/>
        <v>0</v>
      </c>
      <c r="S319" s="22">
        <f t="shared" si="44"/>
        <v>0</v>
      </c>
      <c r="T319" s="15" t="s">
        <v>31</v>
      </c>
    </row>
    <row r="320" spans="1:20" ht="17.100000000000001" customHeight="1" x14ac:dyDescent="0.2">
      <c r="A320" s="12" t="str">
        <f t="shared" si="45"/>
        <v>Extended sick</v>
      </c>
      <c r="B320" s="36"/>
      <c r="C320" s="36"/>
      <c r="D320" s="36"/>
      <c r="E320" s="36"/>
      <c r="F320" s="36"/>
      <c r="G320" s="36"/>
      <c r="H320" s="36"/>
      <c r="I320" s="36"/>
      <c r="J320" s="36"/>
      <c r="K320" s="36"/>
      <c r="L320" s="36"/>
      <c r="M320" s="36"/>
      <c r="N320" s="36"/>
      <c r="O320" s="36"/>
      <c r="P320" s="14">
        <f t="shared" si="46"/>
        <v>0</v>
      </c>
      <c r="R320" s="22">
        <f t="shared" si="47"/>
        <v>0</v>
      </c>
      <c r="S320" s="22">
        <f t="shared" si="44"/>
        <v>0</v>
      </c>
      <c r="T320" s="15" t="s">
        <v>42</v>
      </c>
    </row>
    <row r="321" spans="1:20" ht="17.100000000000001" customHeight="1" x14ac:dyDescent="0.2">
      <c r="A321" s="12" t="str">
        <f t="shared" si="45"/>
        <v>Comp time used</v>
      </c>
      <c r="B321" s="36"/>
      <c r="C321" s="36"/>
      <c r="D321" s="36"/>
      <c r="E321" s="36"/>
      <c r="F321" s="36"/>
      <c r="G321" s="36"/>
      <c r="H321" s="36"/>
      <c r="I321" s="36"/>
      <c r="J321" s="36"/>
      <c r="K321" s="36"/>
      <c r="L321" s="36"/>
      <c r="M321" s="36"/>
      <c r="N321" s="36"/>
      <c r="O321" s="36"/>
      <c r="P321" s="14">
        <f t="shared" si="46"/>
        <v>0</v>
      </c>
      <c r="R321" s="22">
        <f t="shared" si="47"/>
        <v>0</v>
      </c>
      <c r="S321" s="22">
        <f t="shared" si="44"/>
        <v>0</v>
      </c>
      <c r="T321" s="15" t="s">
        <v>32</v>
      </c>
    </row>
    <row r="322" spans="1:20" ht="17.100000000000001" customHeight="1" x14ac:dyDescent="0.2">
      <c r="A322" s="12" t="str">
        <f t="shared" si="45"/>
        <v>Holiday/AdminClosure</v>
      </c>
      <c r="B322" s="36"/>
      <c r="C322" s="36"/>
      <c r="D322" s="36"/>
      <c r="E322" s="36"/>
      <c r="F322" s="36"/>
      <c r="G322" s="36"/>
      <c r="H322" s="36"/>
      <c r="I322" s="36"/>
      <c r="J322" s="36"/>
      <c r="K322" s="36"/>
      <c r="L322" s="36"/>
      <c r="M322" s="36"/>
      <c r="N322" s="36"/>
      <c r="O322" s="36"/>
      <c r="P322" s="14">
        <f t="shared" si="46"/>
        <v>0</v>
      </c>
      <c r="R322" s="22">
        <f t="shared" si="47"/>
        <v>0</v>
      </c>
      <c r="S322" s="22">
        <f t="shared" si="44"/>
        <v>0</v>
      </c>
      <c r="T322" s="13"/>
    </row>
    <row r="323" spans="1:20" ht="17.100000000000001" customHeight="1" x14ac:dyDescent="0.2">
      <c r="A323" s="12" t="str">
        <f t="shared" si="45"/>
        <v>Inclement Weather</v>
      </c>
      <c r="B323" s="36"/>
      <c r="C323" s="36"/>
      <c r="D323" s="36"/>
      <c r="E323" s="36"/>
      <c r="F323" s="36"/>
      <c r="G323" s="36"/>
      <c r="H323" s="36"/>
      <c r="I323" s="36"/>
      <c r="J323" s="36"/>
      <c r="K323" s="36"/>
      <c r="L323" s="36"/>
      <c r="M323" s="36"/>
      <c r="N323" s="36"/>
      <c r="O323" s="36"/>
      <c r="P323" s="14">
        <f t="shared" si="46"/>
        <v>0</v>
      </c>
      <c r="R323" s="22">
        <f t="shared" si="47"/>
        <v>0</v>
      </c>
      <c r="S323" s="22">
        <f t="shared" si="44"/>
        <v>0</v>
      </c>
      <c r="T323" s="13"/>
    </row>
    <row r="324" spans="1:20" ht="17.100000000000001" customHeight="1" x14ac:dyDescent="0.2">
      <c r="A324" s="12" t="str">
        <f t="shared" si="45"/>
        <v>Overtime worked</v>
      </c>
      <c r="B324" s="36"/>
      <c r="C324" s="36"/>
      <c r="D324" s="36"/>
      <c r="E324" s="36"/>
      <c r="F324" s="36"/>
      <c r="G324" s="36"/>
      <c r="H324" s="36"/>
      <c r="I324" s="36"/>
      <c r="J324" s="36"/>
      <c r="K324" s="36"/>
      <c r="L324" s="36"/>
      <c r="M324" s="36"/>
      <c r="N324" s="36"/>
      <c r="O324" s="36"/>
      <c r="P324" s="14">
        <f t="shared" si="46"/>
        <v>0</v>
      </c>
      <c r="R324" s="22">
        <f t="shared" si="47"/>
        <v>0</v>
      </c>
      <c r="S324" s="22">
        <f t="shared" si="44"/>
        <v>0</v>
      </c>
      <c r="T324" s="13"/>
    </row>
    <row r="325" spans="1:20" ht="17.100000000000001" customHeight="1" x14ac:dyDescent="0.2">
      <c r="A325" s="12" t="str">
        <f t="shared" si="45"/>
        <v>*Other absence with pay</v>
      </c>
      <c r="B325" s="36"/>
      <c r="C325" s="36"/>
      <c r="D325" s="36"/>
      <c r="E325" s="36"/>
      <c r="F325" s="36"/>
      <c r="G325" s="36"/>
      <c r="H325" s="36"/>
      <c r="I325" s="36"/>
      <c r="J325" s="36"/>
      <c r="K325" s="36"/>
      <c r="L325" s="36"/>
      <c r="M325" s="36"/>
      <c r="N325" s="36"/>
      <c r="O325" s="36"/>
      <c r="P325" s="14">
        <f t="shared" si="46"/>
        <v>0</v>
      </c>
      <c r="R325" s="22">
        <f t="shared" si="47"/>
        <v>0</v>
      </c>
      <c r="S325" s="22">
        <f t="shared" si="44"/>
        <v>0</v>
      </c>
      <c r="T325" s="15" t="s">
        <v>13</v>
      </c>
    </row>
    <row r="326" spans="1:20" ht="17.100000000000001" customHeight="1" x14ac:dyDescent="0.2">
      <c r="A326" s="12" t="str">
        <f t="shared" si="45"/>
        <v>Absence without pay</v>
      </c>
      <c r="B326" s="36"/>
      <c r="C326" s="36"/>
      <c r="D326" s="36"/>
      <c r="E326" s="36"/>
      <c r="F326" s="36"/>
      <c r="G326" s="36"/>
      <c r="H326" s="36"/>
      <c r="I326" s="36"/>
      <c r="J326" s="36"/>
      <c r="K326" s="36"/>
      <c r="L326" s="36"/>
      <c r="M326" s="36"/>
      <c r="N326" s="36"/>
      <c r="O326" s="36"/>
      <c r="P326" s="14">
        <f t="shared" si="46"/>
        <v>0</v>
      </c>
      <c r="R326" s="22">
        <f t="shared" si="47"/>
        <v>0</v>
      </c>
      <c r="S326" s="22">
        <f t="shared" si="44"/>
        <v>0</v>
      </c>
      <c r="T326" s="13"/>
    </row>
    <row r="327" spans="1:20" ht="17.100000000000001" customHeight="1" x14ac:dyDescent="0.2">
      <c r="A327" s="10" t="s">
        <v>1</v>
      </c>
      <c r="B327" s="14">
        <f t="shared" ref="B327:O327" si="48">SUM(B315:B326)</f>
        <v>0</v>
      </c>
      <c r="C327" s="14">
        <f t="shared" si="48"/>
        <v>0</v>
      </c>
      <c r="D327" s="14">
        <f t="shared" si="48"/>
        <v>0</v>
      </c>
      <c r="E327" s="14">
        <f t="shared" si="48"/>
        <v>0</v>
      </c>
      <c r="F327" s="14">
        <f t="shared" si="48"/>
        <v>0</v>
      </c>
      <c r="G327" s="14">
        <f t="shared" si="48"/>
        <v>0</v>
      </c>
      <c r="H327" s="14">
        <f t="shared" si="48"/>
        <v>0</v>
      </c>
      <c r="I327" s="14">
        <f t="shared" si="48"/>
        <v>0</v>
      </c>
      <c r="J327" s="14">
        <f t="shared" si="48"/>
        <v>0</v>
      </c>
      <c r="K327" s="14">
        <f t="shared" si="48"/>
        <v>0</v>
      </c>
      <c r="L327" s="14">
        <f t="shared" si="48"/>
        <v>0</v>
      </c>
      <c r="M327" s="14">
        <f t="shared" si="48"/>
        <v>0</v>
      </c>
      <c r="N327" s="14">
        <f t="shared" si="48"/>
        <v>0</v>
      </c>
      <c r="O327" s="14">
        <f t="shared" si="48"/>
        <v>0</v>
      </c>
      <c r="P327" s="14">
        <f>SUM(P315:P326)</f>
        <v>0</v>
      </c>
      <c r="R327" s="22">
        <f t="shared" si="47"/>
        <v>0</v>
      </c>
      <c r="S327" s="22">
        <f t="shared" si="44"/>
        <v>0</v>
      </c>
      <c r="T327" s="13"/>
    </row>
    <row r="328" spans="1:20" ht="17.100000000000001" customHeight="1" x14ac:dyDescent="0.2">
      <c r="L328" s="1" t="s">
        <v>21</v>
      </c>
      <c r="P328" s="19">
        <f>SUM(B327:O327)</f>
        <v>0</v>
      </c>
      <c r="Q328" t="s">
        <v>46</v>
      </c>
    </row>
    <row r="329" spans="1:20" ht="17.100000000000001" customHeight="1" x14ac:dyDescent="0.2">
      <c r="A329" s="23" t="s">
        <v>8</v>
      </c>
      <c r="B329" s="24"/>
      <c r="C329" s="25"/>
      <c r="D329" s="56"/>
      <c r="E329" s="56"/>
      <c r="F329" s="56"/>
      <c r="G329" s="56"/>
      <c r="H329" s="56"/>
      <c r="I329" s="56"/>
      <c r="J329" s="56"/>
      <c r="K329" s="57"/>
    </row>
    <row r="330" spans="1:20" ht="17.100000000000001" customHeight="1" x14ac:dyDescent="0.2">
      <c r="A330" s="58"/>
      <c r="B330" s="59"/>
      <c r="C330" s="59"/>
      <c r="D330" s="59"/>
      <c r="E330" s="59"/>
      <c r="F330" s="59"/>
      <c r="G330" s="59"/>
      <c r="H330" s="59"/>
      <c r="I330" s="59"/>
      <c r="J330" s="59"/>
      <c r="K330" s="60"/>
    </row>
    <row r="331" spans="1:20" ht="17.100000000000001" customHeight="1" x14ac:dyDescent="0.2">
      <c r="A331" s="58"/>
      <c r="B331" s="59"/>
      <c r="C331" s="59"/>
      <c r="D331" s="59"/>
      <c r="E331" s="59"/>
      <c r="F331" s="59"/>
      <c r="G331" s="59"/>
      <c r="H331" s="59"/>
      <c r="I331" s="59"/>
      <c r="J331" s="59"/>
      <c r="K331" s="60"/>
      <c r="L331" s="18"/>
      <c r="M331" s="18"/>
      <c r="N331" s="18"/>
      <c r="O331" s="18"/>
      <c r="P331" s="18"/>
      <c r="Q331" s="18"/>
      <c r="R331" s="45"/>
    </row>
    <row r="332" spans="1:20" ht="17.100000000000001" customHeight="1" x14ac:dyDescent="0.2">
      <c r="A332" s="26" t="s">
        <v>7</v>
      </c>
      <c r="B332" s="61"/>
      <c r="C332" s="61"/>
      <c r="D332" s="61"/>
      <c r="E332" s="61"/>
      <c r="F332" s="61"/>
      <c r="G332" s="61"/>
      <c r="H332" s="61"/>
      <c r="I332" s="61"/>
      <c r="J332" s="61"/>
      <c r="K332" s="62"/>
      <c r="N332" s="17" t="s">
        <v>9</v>
      </c>
      <c r="Q332" s="17" t="s">
        <v>16</v>
      </c>
    </row>
    <row r="333" spans="1:20" ht="17.100000000000001" customHeight="1" x14ac:dyDescent="0.2">
      <c r="A333" s="65"/>
      <c r="B333" s="61"/>
      <c r="C333" s="61"/>
      <c r="D333" s="61"/>
      <c r="E333" s="61"/>
      <c r="F333" s="61"/>
      <c r="G333" s="61"/>
      <c r="H333" s="61"/>
      <c r="I333" s="61"/>
      <c r="J333" s="61"/>
      <c r="K333" s="62"/>
    </row>
    <row r="334" spans="1:20" ht="17.100000000000001" customHeight="1" x14ac:dyDescent="0.2">
      <c r="A334" s="66"/>
      <c r="B334" s="63"/>
      <c r="C334" s="63"/>
      <c r="D334" s="63"/>
      <c r="E334" s="63"/>
      <c r="F334" s="63"/>
      <c r="G334" s="63"/>
      <c r="H334" s="63"/>
      <c r="I334" s="63"/>
      <c r="J334" s="63"/>
      <c r="K334" s="64"/>
      <c r="L334" s="18"/>
      <c r="M334" s="18"/>
      <c r="N334" s="27"/>
      <c r="O334" s="18"/>
      <c r="P334" s="18"/>
      <c r="Q334" s="18"/>
      <c r="R334" s="45"/>
    </row>
    <row r="335" spans="1:20" ht="20.100000000000001" customHeight="1" x14ac:dyDescent="0.2">
      <c r="A335" s="1" t="s">
        <v>76</v>
      </c>
      <c r="B335" s="28"/>
      <c r="C335" s="28"/>
      <c r="D335" s="28"/>
      <c r="E335" s="28"/>
      <c r="F335" s="28"/>
      <c r="G335" s="28"/>
      <c r="H335" s="28"/>
      <c r="I335" s="28"/>
      <c r="J335" s="28"/>
      <c r="K335" s="28"/>
      <c r="L335" s="28"/>
      <c r="M335" s="28"/>
      <c r="N335" s="17" t="s">
        <v>10</v>
      </c>
      <c r="O335" s="1"/>
      <c r="P335" s="1"/>
      <c r="Q335" s="1"/>
      <c r="R335" s="46" t="s">
        <v>16</v>
      </c>
      <c r="S335" s="28"/>
    </row>
    <row r="336" spans="1:20" ht="20.100000000000001" customHeight="1" x14ac:dyDescent="0.25">
      <c r="A336" s="29" t="s">
        <v>25</v>
      </c>
      <c r="B336" s="30"/>
      <c r="C336" s="28"/>
      <c r="D336" s="28"/>
      <c r="E336" s="28"/>
      <c r="F336" s="28"/>
      <c r="G336" s="28"/>
      <c r="H336" s="28"/>
      <c r="I336" s="28"/>
      <c r="J336" s="28"/>
      <c r="K336" s="28"/>
      <c r="L336" s="28"/>
      <c r="M336" s="28"/>
      <c r="N336" s="28"/>
      <c r="O336" s="28"/>
      <c r="P336" s="28"/>
      <c r="Q336" s="28"/>
      <c r="R336" s="47"/>
      <c r="S336" s="28"/>
    </row>
    <row r="337" spans="1:22" ht="20.100000000000001" customHeight="1" x14ac:dyDescent="0.25">
      <c r="A337" s="31" t="s">
        <v>23</v>
      </c>
      <c r="B337" s="28"/>
      <c r="C337" s="28"/>
      <c r="D337" s="28"/>
      <c r="E337" s="28"/>
      <c r="F337" s="28"/>
      <c r="G337" s="28"/>
      <c r="H337" s="28"/>
      <c r="I337" s="28"/>
      <c r="J337" s="28"/>
      <c r="K337" s="28"/>
      <c r="L337" s="28"/>
      <c r="M337" s="28"/>
      <c r="N337" s="28"/>
      <c r="O337" s="28"/>
      <c r="P337" s="28"/>
      <c r="Q337" s="28"/>
      <c r="R337" s="47"/>
      <c r="S337" s="28"/>
      <c r="T337" s="28"/>
    </row>
    <row r="338" spans="1:22" ht="20.100000000000001" customHeight="1" x14ac:dyDescent="0.25">
      <c r="A338" s="31" t="s">
        <v>24</v>
      </c>
      <c r="B338" s="28"/>
      <c r="C338" s="28"/>
      <c r="D338" s="28"/>
      <c r="E338" s="28"/>
      <c r="F338" s="28"/>
      <c r="G338" s="28"/>
      <c r="H338" s="28"/>
      <c r="I338" s="28"/>
      <c r="J338" s="28"/>
      <c r="K338" s="28"/>
      <c r="L338" s="28"/>
      <c r="M338" s="28"/>
      <c r="N338" s="28"/>
      <c r="O338" s="28"/>
      <c r="P338" s="28"/>
      <c r="Q338" s="28"/>
      <c r="R338" s="47"/>
      <c r="S338" s="28"/>
      <c r="T338" s="28"/>
    </row>
    <row r="339" spans="1:22" ht="20.100000000000001" customHeight="1" x14ac:dyDescent="0.25">
      <c r="A339" s="31" t="s">
        <v>27</v>
      </c>
      <c r="B339" s="28"/>
      <c r="C339" s="28"/>
      <c r="D339" s="28"/>
      <c r="E339" s="28"/>
      <c r="F339" s="28"/>
      <c r="G339" s="28"/>
      <c r="H339" s="28"/>
      <c r="I339" s="28"/>
      <c r="J339" s="28"/>
      <c r="K339" s="28"/>
      <c r="L339" s="28"/>
      <c r="M339" s="28"/>
      <c r="N339" s="28"/>
      <c r="O339" s="28"/>
      <c r="P339" s="28"/>
      <c r="Q339" s="28"/>
      <c r="R339" s="47"/>
      <c r="S339" s="28"/>
      <c r="T339" s="28"/>
    </row>
    <row r="340" spans="1:22" ht="20.100000000000001" customHeight="1" x14ac:dyDescent="0.25">
      <c r="A340" s="31" t="s">
        <v>26</v>
      </c>
      <c r="B340" s="28"/>
      <c r="C340" s="28"/>
      <c r="D340" s="28"/>
      <c r="E340" s="28"/>
      <c r="F340" s="28"/>
      <c r="G340" s="28"/>
      <c r="H340" s="28"/>
      <c r="I340" s="28"/>
      <c r="J340" s="28"/>
      <c r="K340" s="28"/>
      <c r="L340" s="28"/>
      <c r="M340" s="28"/>
      <c r="N340" s="28"/>
      <c r="O340" s="28"/>
      <c r="P340" s="28"/>
      <c r="Q340" s="28"/>
      <c r="R340" s="47"/>
      <c r="S340" s="28"/>
      <c r="T340" s="28"/>
    </row>
    <row r="341" spans="1:22" ht="20.100000000000001" customHeight="1" x14ac:dyDescent="0.25">
      <c r="A341" s="31" t="s">
        <v>75</v>
      </c>
      <c r="B341" s="28"/>
      <c r="C341" s="28"/>
      <c r="D341" s="28"/>
      <c r="E341" s="28"/>
      <c r="F341" s="28"/>
      <c r="G341" s="28"/>
      <c r="H341" s="28"/>
      <c r="I341" s="31"/>
      <c r="J341" s="28"/>
      <c r="K341" s="28"/>
      <c r="L341" s="28"/>
      <c r="M341" s="28"/>
      <c r="N341" s="28"/>
      <c r="O341" s="28"/>
      <c r="P341" s="28"/>
      <c r="Q341" s="28"/>
      <c r="R341" s="47"/>
      <c r="S341" s="28"/>
      <c r="T341" s="28"/>
    </row>
    <row r="342" spans="1:22" s="34" customFormat="1" ht="11.25" x14ac:dyDescent="0.2">
      <c r="A342" s="33" t="s">
        <v>13</v>
      </c>
      <c r="R342" s="50"/>
      <c r="U342" s="35"/>
      <c r="V342" s="35"/>
    </row>
    <row r="343" spans="1:22" s="34" customFormat="1" ht="11.25" x14ac:dyDescent="0.2">
      <c r="R343" s="50"/>
      <c r="U343" s="35"/>
      <c r="V343" s="35"/>
    </row>
    <row r="344" spans="1:22" s="3" customFormat="1" ht="24.75" customHeight="1" x14ac:dyDescent="0.35">
      <c r="A344" s="3" t="s">
        <v>5</v>
      </c>
      <c r="G344" s="3" t="s">
        <v>73</v>
      </c>
      <c r="R344" s="38"/>
      <c r="S344" s="5"/>
      <c r="U344" s="6"/>
      <c r="V344" s="6"/>
    </row>
    <row r="345" spans="1:22" ht="17.100000000000001" customHeight="1" x14ac:dyDescent="0.35">
      <c r="A345" s="3"/>
      <c r="B345" s="3"/>
      <c r="C345" s="3"/>
      <c r="D345" s="3" t="s">
        <v>13</v>
      </c>
      <c r="E345" s="3"/>
      <c r="F345" s="3"/>
      <c r="G345" s="3"/>
      <c r="H345" s="3"/>
      <c r="I345" s="3"/>
      <c r="J345" s="3"/>
      <c r="K345" s="3"/>
      <c r="L345" s="3"/>
      <c r="M345" s="3"/>
      <c r="N345" s="3"/>
      <c r="O345" s="3"/>
      <c r="P345" s="3"/>
      <c r="Q345" s="4"/>
      <c r="R345" s="38"/>
    </row>
    <row r="346" spans="1:22" ht="17.100000000000001" customHeight="1" x14ac:dyDescent="0.35">
      <c r="A346" s="5"/>
      <c r="B346" s="5" t="s">
        <v>54</v>
      </c>
      <c r="C346" s="5"/>
      <c r="D346" s="7">
        <f>E313+1</f>
        <v>46034</v>
      </c>
      <c r="E346" s="7">
        <f>D346+13</f>
        <v>46047</v>
      </c>
      <c r="F346" s="5"/>
      <c r="G346" s="5"/>
      <c r="H346" s="5"/>
      <c r="I346" s="5"/>
      <c r="J346" s="5"/>
      <c r="K346" s="5"/>
      <c r="L346" s="5"/>
      <c r="M346" s="5"/>
      <c r="N346" s="5"/>
      <c r="O346" s="5"/>
      <c r="P346" s="3"/>
      <c r="Q346" s="4"/>
      <c r="R346" s="38"/>
    </row>
    <row r="347" spans="1:22" ht="17.100000000000001" customHeight="1" x14ac:dyDescent="0.25">
      <c r="B347" s="9">
        <f>DAY(D346)</f>
        <v>12</v>
      </c>
      <c r="C347" s="9">
        <f>DAY(D346+1)</f>
        <v>13</v>
      </c>
      <c r="D347" s="9">
        <f>DAY(D346+2)</f>
        <v>14</v>
      </c>
      <c r="E347" s="9">
        <f>DAY(D346+3)</f>
        <v>15</v>
      </c>
      <c r="F347" s="9">
        <f>DAY(D346+4)</f>
        <v>16</v>
      </c>
      <c r="G347" s="9">
        <f>DAY(D346+5)</f>
        <v>17</v>
      </c>
      <c r="H347" s="9">
        <f>DAY(D346+6)</f>
        <v>18</v>
      </c>
      <c r="I347" s="9">
        <f>DAY(D346+7)</f>
        <v>19</v>
      </c>
      <c r="J347" s="9">
        <f>DAY(D346+8)</f>
        <v>20</v>
      </c>
      <c r="K347" s="9">
        <f>DAY(D346+9)</f>
        <v>21</v>
      </c>
      <c r="L347" s="9">
        <f>DAY(D346+10)</f>
        <v>22</v>
      </c>
      <c r="M347" s="9">
        <f>DAY(D346+11)</f>
        <v>23</v>
      </c>
      <c r="N347" s="9">
        <f>DAY(D346+12)</f>
        <v>24</v>
      </c>
      <c r="O347" s="9">
        <f>DAY(D346+13)</f>
        <v>25</v>
      </c>
      <c r="P347" s="9" t="s">
        <v>45</v>
      </c>
      <c r="Q347" s="5" t="s">
        <v>35</v>
      </c>
      <c r="R347" s="38"/>
      <c r="S347" s="5" t="str">
        <f>+B346</f>
        <v>BW 03</v>
      </c>
      <c r="T347" s="5" t="str">
        <f>+B362</f>
        <v>BW 04</v>
      </c>
    </row>
    <row r="348" spans="1:22" ht="17.100000000000001" customHeight="1" x14ac:dyDescent="0.2">
      <c r="A348" s="12" t="s">
        <v>18</v>
      </c>
      <c r="B348" s="36"/>
      <c r="C348" s="36"/>
      <c r="D348" s="36"/>
      <c r="E348" s="36"/>
      <c r="F348" s="36"/>
      <c r="G348" s="36"/>
      <c r="H348" s="36"/>
      <c r="I348" s="36"/>
      <c r="J348" s="36"/>
      <c r="K348" s="36"/>
      <c r="L348" s="36"/>
      <c r="M348" s="36"/>
      <c r="N348" s="36"/>
      <c r="O348" s="36"/>
      <c r="P348" s="14">
        <f>SUM(B348:O348)</f>
        <v>0</v>
      </c>
      <c r="Q348" s="10"/>
      <c r="R348" s="39"/>
      <c r="S348" s="10"/>
    </row>
    <row r="349" spans="1:22" ht="17.100000000000001" customHeight="1" x14ac:dyDescent="0.2">
      <c r="A349" s="12" t="s">
        <v>0</v>
      </c>
      <c r="B349" s="36"/>
      <c r="C349" s="36"/>
      <c r="D349" s="36"/>
      <c r="E349" s="36"/>
      <c r="F349" s="36"/>
      <c r="G349" s="36"/>
      <c r="H349" s="36"/>
      <c r="I349" s="36"/>
      <c r="J349" s="36"/>
      <c r="K349" s="36"/>
      <c r="L349" s="36"/>
      <c r="M349" s="36"/>
      <c r="N349" s="36"/>
      <c r="O349" s="36"/>
      <c r="P349" s="14">
        <f t="shared" ref="P349:P360" si="49">SUM(B349:O349)</f>
        <v>0</v>
      </c>
    </row>
    <row r="350" spans="1:22" ht="17.100000000000001" customHeight="1" x14ac:dyDescent="0.25">
      <c r="A350" s="12" t="s">
        <v>41</v>
      </c>
      <c r="B350" s="36"/>
      <c r="C350" s="36"/>
      <c r="D350" s="36"/>
      <c r="E350" s="36"/>
      <c r="F350" s="36"/>
      <c r="G350" s="36"/>
      <c r="H350" s="36"/>
      <c r="I350" s="36"/>
      <c r="J350" s="36"/>
      <c r="K350" s="36"/>
      <c r="L350" s="36"/>
      <c r="M350" s="36"/>
      <c r="N350" s="36"/>
      <c r="O350" s="36"/>
      <c r="P350" s="14">
        <f t="shared" si="49"/>
        <v>0</v>
      </c>
      <c r="Q350" s="16"/>
      <c r="R350" s="48">
        <f>$R$7</f>
        <v>0</v>
      </c>
      <c r="S350" s="16"/>
      <c r="T350" s="18"/>
    </row>
    <row r="351" spans="1:22" ht="17.100000000000001" customHeight="1" x14ac:dyDescent="0.2">
      <c r="A351" s="12" t="s">
        <v>15</v>
      </c>
      <c r="B351" s="36"/>
      <c r="C351" s="36"/>
      <c r="D351" s="36"/>
      <c r="E351" s="36"/>
      <c r="F351" s="36"/>
      <c r="G351" s="36"/>
      <c r="H351" s="36"/>
      <c r="I351" s="36"/>
      <c r="J351" s="36"/>
      <c r="K351" s="36"/>
      <c r="L351" s="36"/>
      <c r="M351" s="36"/>
      <c r="N351" s="36"/>
      <c r="O351" s="36"/>
      <c r="P351" s="14">
        <f t="shared" si="49"/>
        <v>0</v>
      </c>
      <c r="R351" s="41" t="s">
        <v>22</v>
      </c>
    </row>
    <row r="352" spans="1:22" ht="17.100000000000001" customHeight="1" x14ac:dyDescent="0.2">
      <c r="A352" s="12" t="s">
        <v>14</v>
      </c>
      <c r="B352" s="36"/>
      <c r="C352" s="36"/>
      <c r="D352" s="36"/>
      <c r="E352" s="36"/>
      <c r="F352" s="36"/>
      <c r="G352" s="36"/>
      <c r="H352" s="36"/>
      <c r="I352" s="36"/>
      <c r="J352" s="36"/>
      <c r="K352" s="36"/>
      <c r="L352" s="36"/>
      <c r="M352" s="36"/>
      <c r="N352" s="36"/>
      <c r="O352" s="36"/>
      <c r="P352" s="14">
        <f t="shared" si="49"/>
        <v>0</v>
      </c>
      <c r="R352" s="42"/>
    </row>
    <row r="353" spans="1:20" ht="17.100000000000001" customHeight="1" x14ac:dyDescent="0.2">
      <c r="A353" s="12" t="s">
        <v>37</v>
      </c>
      <c r="B353" s="36"/>
      <c r="C353" s="36"/>
      <c r="D353" s="36"/>
      <c r="E353" s="36"/>
      <c r="F353" s="36"/>
      <c r="G353" s="36"/>
      <c r="H353" s="36"/>
      <c r="I353" s="36"/>
      <c r="J353" s="36"/>
      <c r="K353" s="36"/>
      <c r="L353" s="36"/>
      <c r="M353" s="36"/>
      <c r="N353" s="36"/>
      <c r="O353" s="36"/>
      <c r="P353" s="14">
        <f t="shared" si="49"/>
        <v>0</v>
      </c>
      <c r="R353" s="42"/>
    </row>
    <row r="354" spans="1:20" ht="17.100000000000001" customHeight="1" x14ac:dyDescent="0.2">
      <c r="A354" s="12" t="s">
        <v>11</v>
      </c>
      <c r="B354" s="36"/>
      <c r="C354" s="36"/>
      <c r="D354" s="36"/>
      <c r="E354" s="36"/>
      <c r="F354" s="36"/>
      <c r="G354" s="36"/>
      <c r="H354" s="36"/>
      <c r="I354" s="36"/>
      <c r="J354" s="36"/>
      <c r="K354" s="36"/>
      <c r="L354" s="36"/>
      <c r="M354" s="36"/>
      <c r="N354" s="36"/>
      <c r="O354" s="36"/>
      <c r="P354" s="14">
        <f t="shared" si="49"/>
        <v>0</v>
      </c>
      <c r="Q354" s="18"/>
      <c r="R354" s="49">
        <f>$R$11</f>
        <v>0</v>
      </c>
      <c r="S354" s="18"/>
      <c r="T354" s="18"/>
    </row>
    <row r="355" spans="1:20" ht="17.100000000000001" customHeight="1" x14ac:dyDescent="0.2">
      <c r="A355" s="12" t="s">
        <v>17</v>
      </c>
      <c r="B355" s="36"/>
      <c r="C355" s="36"/>
      <c r="D355" s="36"/>
      <c r="E355" s="36"/>
      <c r="F355" s="36"/>
      <c r="G355" s="36"/>
      <c r="H355" s="36"/>
      <c r="I355" s="36"/>
      <c r="J355" s="36"/>
      <c r="K355" s="36"/>
      <c r="L355" s="36"/>
      <c r="M355" s="36"/>
      <c r="N355" s="36"/>
      <c r="O355" s="36"/>
      <c r="P355" s="14">
        <f t="shared" si="49"/>
        <v>0</v>
      </c>
      <c r="R355" s="41" t="s">
        <v>4</v>
      </c>
    </row>
    <row r="356" spans="1:20" ht="17.100000000000001" customHeight="1" x14ac:dyDescent="0.2">
      <c r="A356" s="12" t="s">
        <v>6</v>
      </c>
      <c r="B356" s="36"/>
      <c r="C356" s="36"/>
      <c r="D356" s="36"/>
      <c r="E356" s="36"/>
      <c r="F356" s="36"/>
      <c r="G356" s="36"/>
      <c r="H356" s="36"/>
      <c r="I356" s="36"/>
      <c r="J356" s="36"/>
      <c r="K356" s="36"/>
      <c r="L356" s="36"/>
      <c r="M356" s="36"/>
      <c r="N356" s="36"/>
      <c r="O356" s="36"/>
      <c r="P356" s="14">
        <f t="shared" si="49"/>
        <v>0</v>
      </c>
      <c r="R356" s="42"/>
    </row>
    <row r="357" spans="1:20" ht="17.100000000000001" customHeight="1" x14ac:dyDescent="0.2">
      <c r="A357" s="12" t="s">
        <v>20</v>
      </c>
      <c r="B357" s="36"/>
      <c r="C357" s="36"/>
      <c r="D357" s="36"/>
      <c r="E357" s="36"/>
      <c r="F357" s="36"/>
      <c r="G357" s="36"/>
      <c r="H357" s="36"/>
      <c r="I357" s="36"/>
      <c r="J357" s="36"/>
      <c r="K357" s="36"/>
      <c r="L357" s="36"/>
      <c r="M357" s="36"/>
      <c r="N357" s="36"/>
      <c r="O357" s="36"/>
      <c r="P357" s="14">
        <f t="shared" si="49"/>
        <v>0</v>
      </c>
      <c r="R357" s="42"/>
    </row>
    <row r="358" spans="1:20" ht="17.100000000000001" customHeight="1" x14ac:dyDescent="0.2">
      <c r="A358" s="12" t="s">
        <v>40</v>
      </c>
      <c r="B358" s="36"/>
      <c r="C358" s="36"/>
      <c r="D358" s="36"/>
      <c r="E358" s="36"/>
      <c r="F358" s="36"/>
      <c r="G358" s="36"/>
      <c r="H358" s="36"/>
      <c r="I358" s="36"/>
      <c r="J358" s="36"/>
      <c r="K358" s="36"/>
      <c r="L358" s="36"/>
      <c r="M358" s="36"/>
      <c r="N358" s="36"/>
      <c r="O358" s="36"/>
      <c r="P358" s="14">
        <f t="shared" si="49"/>
        <v>0</v>
      </c>
      <c r="R358" s="42"/>
    </row>
    <row r="359" spans="1:20" ht="17.100000000000001" customHeight="1" x14ac:dyDescent="0.2">
      <c r="A359" s="12" t="s">
        <v>12</v>
      </c>
      <c r="B359" s="36"/>
      <c r="C359" s="36"/>
      <c r="D359" s="36"/>
      <c r="E359" s="36"/>
      <c r="F359" s="36"/>
      <c r="G359" s="36"/>
      <c r="H359" s="36"/>
      <c r="I359" s="36"/>
      <c r="J359" s="36"/>
      <c r="K359" s="36"/>
      <c r="L359" s="36"/>
      <c r="M359" s="36"/>
      <c r="N359" s="36"/>
      <c r="O359" s="36"/>
      <c r="P359" s="14">
        <f t="shared" si="49"/>
        <v>0</v>
      </c>
      <c r="Q359" s="18"/>
      <c r="R359" s="49">
        <f>$R$16</f>
        <v>0</v>
      </c>
      <c r="S359" s="18"/>
      <c r="T359" s="18"/>
    </row>
    <row r="360" spans="1:20" ht="17.100000000000001" customHeight="1" x14ac:dyDescent="0.2">
      <c r="A360" s="10" t="s">
        <v>1</v>
      </c>
      <c r="B360" s="14">
        <f>SUM(B348:B359)</f>
        <v>0</v>
      </c>
      <c r="C360" s="14">
        <f t="shared" ref="C360:O360" si="50">SUM(C348:C359)</f>
        <v>0</v>
      </c>
      <c r="D360" s="14">
        <f t="shared" si="50"/>
        <v>0</v>
      </c>
      <c r="E360" s="14">
        <f t="shared" si="50"/>
        <v>0</v>
      </c>
      <c r="F360" s="14">
        <f t="shared" si="50"/>
        <v>0</v>
      </c>
      <c r="G360" s="14">
        <f t="shared" si="50"/>
        <v>0</v>
      </c>
      <c r="H360" s="14">
        <f t="shared" si="50"/>
        <v>0</v>
      </c>
      <c r="I360" s="14">
        <f t="shared" si="50"/>
        <v>0</v>
      </c>
      <c r="J360" s="14">
        <f t="shared" si="50"/>
        <v>0</v>
      </c>
      <c r="K360" s="14">
        <f t="shared" si="50"/>
        <v>0</v>
      </c>
      <c r="L360" s="14">
        <f t="shared" si="50"/>
        <v>0</v>
      </c>
      <c r="M360" s="14">
        <f t="shared" si="50"/>
        <v>0</v>
      </c>
      <c r="N360" s="14">
        <f t="shared" si="50"/>
        <v>0</v>
      </c>
      <c r="O360" s="14">
        <f t="shared" si="50"/>
        <v>0</v>
      </c>
      <c r="P360" s="14">
        <f t="shared" si="49"/>
        <v>0</v>
      </c>
      <c r="R360" s="46" t="s">
        <v>3</v>
      </c>
    </row>
    <row r="361" spans="1:20" ht="17.100000000000001" customHeight="1" x14ac:dyDescent="0.2">
      <c r="A361" s="10"/>
      <c r="B361" s="19"/>
      <c r="C361" s="19"/>
      <c r="D361" s="19"/>
      <c r="E361" s="19"/>
      <c r="F361" s="19"/>
      <c r="G361" s="19"/>
      <c r="H361" s="19"/>
      <c r="I361" s="19"/>
      <c r="J361" s="19"/>
      <c r="K361" s="19"/>
      <c r="L361" s="19"/>
      <c r="M361" s="19"/>
      <c r="N361" s="19"/>
      <c r="O361" s="19"/>
      <c r="P361" s="19">
        <f>SUM(B360:O360)</f>
        <v>0</v>
      </c>
      <c r="Q361" t="s">
        <v>46</v>
      </c>
      <c r="R361" s="43" t="s">
        <v>13</v>
      </c>
    </row>
    <row r="362" spans="1:20" ht="17.100000000000001" customHeight="1" x14ac:dyDescent="0.25">
      <c r="B362" s="5" t="s">
        <v>55</v>
      </c>
      <c r="D362" s="7">
        <f>E346+1</f>
        <v>46048</v>
      </c>
      <c r="E362" s="7">
        <f>D362+13</f>
        <v>46061</v>
      </c>
      <c r="R362" s="44" t="s">
        <v>74</v>
      </c>
      <c r="S362" s="20" t="s">
        <v>19</v>
      </c>
      <c r="T362" s="20" t="s">
        <v>33</v>
      </c>
    </row>
    <row r="363" spans="1:20" ht="17.100000000000001" customHeight="1" x14ac:dyDescent="0.2">
      <c r="B363" s="21">
        <f>DAY(D362)</f>
        <v>26</v>
      </c>
      <c r="C363" s="21">
        <f>DAY(D362+1)</f>
        <v>27</v>
      </c>
      <c r="D363" s="21">
        <f>DAY(D362+2)</f>
        <v>28</v>
      </c>
      <c r="E363" s="21">
        <f>DAY(D362+3)</f>
        <v>29</v>
      </c>
      <c r="F363" s="21">
        <f>DAY(D362+4)</f>
        <v>30</v>
      </c>
      <c r="G363" s="21">
        <f>DAY(D362+5)</f>
        <v>31</v>
      </c>
      <c r="H363" s="21">
        <f>DAY(D362+6)</f>
        <v>1</v>
      </c>
      <c r="I363" s="21">
        <f>DAY(D362+7)</f>
        <v>2</v>
      </c>
      <c r="J363" s="21">
        <f>DAY(D362+8)</f>
        <v>3</v>
      </c>
      <c r="K363" s="21">
        <f>DAY(D362+9)</f>
        <v>4</v>
      </c>
      <c r="L363" s="21">
        <f>DAY(D362+10)</f>
        <v>5</v>
      </c>
      <c r="M363" s="21">
        <f>DAY(D362+11)</f>
        <v>6</v>
      </c>
      <c r="N363" s="21">
        <f>DAY(D362+12)</f>
        <v>7</v>
      </c>
      <c r="O363" s="21">
        <f>DAY(D362+13)</f>
        <v>8</v>
      </c>
      <c r="P363" s="21" t="s">
        <v>45</v>
      </c>
      <c r="R363" s="44" t="s">
        <v>2</v>
      </c>
      <c r="S363" s="20" t="s">
        <v>2</v>
      </c>
      <c r="T363" s="20" t="s">
        <v>87</v>
      </c>
    </row>
    <row r="364" spans="1:20" ht="17.100000000000001" customHeight="1" x14ac:dyDescent="0.2">
      <c r="A364" s="12" t="s">
        <v>18</v>
      </c>
      <c r="B364" s="36"/>
      <c r="C364" s="36"/>
      <c r="D364" s="36"/>
      <c r="E364" s="36"/>
      <c r="F364" s="36"/>
      <c r="G364" s="36"/>
      <c r="H364" s="36"/>
      <c r="I364" s="36"/>
      <c r="J364" s="36"/>
      <c r="K364" s="36"/>
      <c r="L364" s="36"/>
      <c r="M364" s="36"/>
      <c r="N364" s="36"/>
      <c r="O364" s="36"/>
      <c r="P364" s="14">
        <f>SUM(B364:O364)</f>
        <v>0</v>
      </c>
      <c r="R364" s="22">
        <f>+P348+P364</f>
        <v>0</v>
      </c>
      <c r="S364" s="22">
        <f t="shared" ref="S364:S376" si="51">+R364+S315</f>
        <v>0</v>
      </c>
      <c r="T364" s="13"/>
    </row>
    <row r="365" spans="1:20" ht="17.100000000000001" customHeight="1" x14ac:dyDescent="0.2">
      <c r="A365" s="12" t="str">
        <f t="shared" ref="A365:A375" si="52">+A349</f>
        <v>Vacation</v>
      </c>
      <c r="B365" s="36"/>
      <c r="C365" s="36"/>
      <c r="D365" s="36"/>
      <c r="E365" s="36"/>
      <c r="F365" s="36"/>
      <c r="G365" s="36"/>
      <c r="H365" s="36"/>
      <c r="I365" s="36"/>
      <c r="J365" s="36"/>
      <c r="K365" s="36"/>
      <c r="L365" s="36"/>
      <c r="M365" s="36"/>
      <c r="N365" s="36"/>
      <c r="O365" s="36"/>
      <c r="P365" s="14">
        <f t="shared" ref="P365:P375" si="53">SUM(B365:O365)</f>
        <v>0</v>
      </c>
      <c r="R365" s="22">
        <f t="shared" ref="R365:R376" si="54">+P349+P365</f>
        <v>0</v>
      </c>
      <c r="S365" s="22">
        <f t="shared" si="51"/>
        <v>0</v>
      </c>
      <c r="T365" s="15" t="s">
        <v>28</v>
      </c>
    </row>
    <row r="366" spans="1:20" ht="17.100000000000001" customHeight="1" x14ac:dyDescent="0.2">
      <c r="A366" s="12" t="str">
        <f t="shared" si="52"/>
        <v>Sick earned after 1997</v>
      </c>
      <c r="B366" s="36"/>
      <c r="C366" s="36"/>
      <c r="D366" s="36"/>
      <c r="E366" s="36"/>
      <c r="F366" s="36"/>
      <c r="G366" s="36"/>
      <c r="H366" s="36"/>
      <c r="I366" s="36"/>
      <c r="J366" s="36"/>
      <c r="K366" s="36"/>
      <c r="L366" s="36"/>
      <c r="M366" s="36"/>
      <c r="N366" s="36"/>
      <c r="O366" s="36"/>
      <c r="P366" s="14">
        <f t="shared" si="53"/>
        <v>0</v>
      </c>
      <c r="R366" s="22">
        <f t="shared" si="54"/>
        <v>0</v>
      </c>
      <c r="S366" s="22">
        <f t="shared" si="51"/>
        <v>0</v>
      </c>
      <c r="T366" s="15" t="s">
        <v>29</v>
      </c>
    </row>
    <row r="367" spans="1:20" ht="17.100000000000001" customHeight="1" x14ac:dyDescent="0.2">
      <c r="A367" s="12" t="str">
        <f t="shared" si="52"/>
        <v>Sick earned 1984 - 1997</v>
      </c>
      <c r="B367" s="36"/>
      <c r="C367" s="36"/>
      <c r="D367" s="36"/>
      <c r="E367" s="36"/>
      <c r="F367" s="36"/>
      <c r="G367" s="36"/>
      <c r="H367" s="36"/>
      <c r="I367" s="36"/>
      <c r="J367" s="36"/>
      <c r="K367" s="36"/>
      <c r="L367" s="36"/>
      <c r="M367" s="36"/>
      <c r="N367" s="36"/>
      <c r="O367" s="36"/>
      <c r="P367" s="14">
        <f t="shared" si="53"/>
        <v>0</v>
      </c>
      <c r="R367" s="22">
        <f t="shared" si="54"/>
        <v>0</v>
      </c>
      <c r="S367" s="22">
        <f t="shared" si="51"/>
        <v>0</v>
      </c>
      <c r="T367" s="15" t="s">
        <v>30</v>
      </c>
    </row>
    <row r="368" spans="1:20" ht="17.100000000000001" customHeight="1" x14ac:dyDescent="0.2">
      <c r="A368" s="12" t="str">
        <f t="shared" si="52"/>
        <v>Sick earned before 1984</v>
      </c>
      <c r="B368" s="36"/>
      <c r="C368" s="36"/>
      <c r="D368" s="36"/>
      <c r="E368" s="36"/>
      <c r="F368" s="36"/>
      <c r="G368" s="36"/>
      <c r="H368" s="36"/>
      <c r="I368" s="36"/>
      <c r="J368" s="36"/>
      <c r="K368" s="36"/>
      <c r="L368" s="36"/>
      <c r="M368" s="36"/>
      <c r="N368" s="36"/>
      <c r="O368" s="36"/>
      <c r="P368" s="14">
        <f t="shared" si="53"/>
        <v>0</v>
      </c>
      <c r="R368" s="22">
        <f t="shared" si="54"/>
        <v>0</v>
      </c>
      <c r="S368" s="22">
        <f t="shared" si="51"/>
        <v>0</v>
      </c>
      <c r="T368" s="15" t="s">
        <v>31</v>
      </c>
    </row>
    <row r="369" spans="1:20" ht="17.100000000000001" customHeight="1" x14ac:dyDescent="0.2">
      <c r="A369" s="12" t="str">
        <f t="shared" si="52"/>
        <v>Extended sick</v>
      </c>
      <c r="B369" s="36"/>
      <c r="C369" s="36"/>
      <c r="D369" s="36"/>
      <c r="E369" s="36"/>
      <c r="F369" s="36"/>
      <c r="G369" s="36"/>
      <c r="H369" s="36"/>
      <c r="I369" s="36"/>
      <c r="J369" s="36"/>
      <c r="K369" s="36"/>
      <c r="L369" s="36"/>
      <c r="M369" s="36"/>
      <c r="N369" s="36"/>
      <c r="O369" s="36"/>
      <c r="P369" s="14">
        <f t="shared" si="53"/>
        <v>0</v>
      </c>
      <c r="R369" s="22">
        <f t="shared" si="54"/>
        <v>0</v>
      </c>
      <c r="S369" s="22">
        <f t="shared" si="51"/>
        <v>0</v>
      </c>
      <c r="T369" s="15" t="s">
        <v>42</v>
      </c>
    </row>
    <row r="370" spans="1:20" ht="17.100000000000001" customHeight="1" x14ac:dyDescent="0.2">
      <c r="A370" s="12" t="str">
        <f t="shared" si="52"/>
        <v>Comp time used</v>
      </c>
      <c r="B370" s="36"/>
      <c r="C370" s="36"/>
      <c r="D370" s="36"/>
      <c r="E370" s="36"/>
      <c r="F370" s="36"/>
      <c r="G370" s="36"/>
      <c r="H370" s="36"/>
      <c r="I370" s="36"/>
      <c r="J370" s="36"/>
      <c r="K370" s="36"/>
      <c r="L370" s="36"/>
      <c r="M370" s="36"/>
      <c r="N370" s="36"/>
      <c r="O370" s="36"/>
      <c r="P370" s="14">
        <f t="shared" si="53"/>
        <v>0</v>
      </c>
      <c r="R370" s="22">
        <f t="shared" si="54"/>
        <v>0</v>
      </c>
      <c r="S370" s="22">
        <f t="shared" si="51"/>
        <v>0</v>
      </c>
      <c r="T370" s="15" t="s">
        <v>32</v>
      </c>
    </row>
    <row r="371" spans="1:20" ht="17.100000000000001" customHeight="1" x14ac:dyDescent="0.2">
      <c r="A371" s="12" t="str">
        <f t="shared" si="52"/>
        <v>Holiday/AdminClosure</v>
      </c>
      <c r="B371" s="36"/>
      <c r="C371" s="36"/>
      <c r="D371" s="36"/>
      <c r="E371" s="36"/>
      <c r="F371" s="36"/>
      <c r="G371" s="36"/>
      <c r="H371" s="36"/>
      <c r="I371" s="36"/>
      <c r="J371" s="36"/>
      <c r="K371" s="36"/>
      <c r="L371" s="36"/>
      <c r="M371" s="36"/>
      <c r="N371" s="36"/>
      <c r="O371" s="36"/>
      <c r="P371" s="14">
        <f t="shared" si="53"/>
        <v>0</v>
      </c>
      <c r="R371" s="22">
        <f t="shared" si="54"/>
        <v>0</v>
      </c>
      <c r="S371" s="22">
        <f t="shared" si="51"/>
        <v>0</v>
      </c>
      <c r="T371" s="13"/>
    </row>
    <row r="372" spans="1:20" ht="17.100000000000001" customHeight="1" x14ac:dyDescent="0.2">
      <c r="A372" s="12" t="str">
        <f t="shared" si="52"/>
        <v>Inclement Weather</v>
      </c>
      <c r="B372" s="36"/>
      <c r="C372" s="36"/>
      <c r="D372" s="36"/>
      <c r="E372" s="36"/>
      <c r="F372" s="36"/>
      <c r="G372" s="36"/>
      <c r="H372" s="36"/>
      <c r="I372" s="36"/>
      <c r="J372" s="36"/>
      <c r="K372" s="36"/>
      <c r="L372" s="36"/>
      <c r="M372" s="36"/>
      <c r="N372" s="36"/>
      <c r="O372" s="36"/>
      <c r="P372" s="14">
        <f t="shared" si="53"/>
        <v>0</v>
      </c>
      <c r="R372" s="22">
        <f t="shared" si="54"/>
        <v>0</v>
      </c>
      <c r="S372" s="22">
        <f t="shared" si="51"/>
        <v>0</v>
      </c>
      <c r="T372" s="13"/>
    </row>
    <row r="373" spans="1:20" ht="17.100000000000001" customHeight="1" x14ac:dyDescent="0.2">
      <c r="A373" s="12" t="str">
        <f t="shared" si="52"/>
        <v>Overtime worked</v>
      </c>
      <c r="B373" s="36"/>
      <c r="C373" s="36"/>
      <c r="D373" s="36"/>
      <c r="E373" s="36"/>
      <c r="F373" s="36"/>
      <c r="G373" s="36"/>
      <c r="H373" s="36"/>
      <c r="I373" s="36"/>
      <c r="J373" s="36"/>
      <c r="K373" s="36"/>
      <c r="L373" s="36"/>
      <c r="M373" s="36"/>
      <c r="N373" s="36"/>
      <c r="O373" s="36"/>
      <c r="P373" s="14">
        <f t="shared" si="53"/>
        <v>0</v>
      </c>
      <c r="R373" s="22">
        <f t="shared" si="54"/>
        <v>0</v>
      </c>
      <c r="S373" s="22">
        <f t="shared" si="51"/>
        <v>0</v>
      </c>
      <c r="T373" s="13"/>
    </row>
    <row r="374" spans="1:20" ht="17.100000000000001" customHeight="1" x14ac:dyDescent="0.2">
      <c r="A374" s="12" t="str">
        <f t="shared" si="52"/>
        <v>*Other absence with pay</v>
      </c>
      <c r="B374" s="36"/>
      <c r="C374" s="36"/>
      <c r="D374" s="36"/>
      <c r="E374" s="36"/>
      <c r="F374" s="36"/>
      <c r="G374" s="36"/>
      <c r="H374" s="36"/>
      <c r="I374" s="36"/>
      <c r="J374" s="36"/>
      <c r="K374" s="36"/>
      <c r="L374" s="36"/>
      <c r="M374" s="36"/>
      <c r="N374" s="36"/>
      <c r="O374" s="36"/>
      <c r="P374" s="14">
        <f t="shared" si="53"/>
        <v>0</v>
      </c>
      <c r="R374" s="22">
        <f t="shared" si="54"/>
        <v>0</v>
      </c>
      <c r="S374" s="22">
        <f t="shared" si="51"/>
        <v>0</v>
      </c>
      <c r="T374" s="15" t="s">
        <v>13</v>
      </c>
    </row>
    <row r="375" spans="1:20" ht="17.100000000000001" customHeight="1" x14ac:dyDescent="0.2">
      <c r="A375" s="12" t="str">
        <f t="shared" si="52"/>
        <v>Absence without pay</v>
      </c>
      <c r="B375" s="36"/>
      <c r="C375" s="36"/>
      <c r="D375" s="36"/>
      <c r="E375" s="36"/>
      <c r="F375" s="36"/>
      <c r="G375" s="36"/>
      <c r="H375" s="36"/>
      <c r="I375" s="36"/>
      <c r="J375" s="36"/>
      <c r="K375" s="36"/>
      <c r="L375" s="36"/>
      <c r="M375" s="36"/>
      <c r="N375" s="36"/>
      <c r="O375" s="36"/>
      <c r="P375" s="14">
        <f t="shared" si="53"/>
        <v>0</v>
      </c>
      <c r="R375" s="22">
        <f t="shared" si="54"/>
        <v>0</v>
      </c>
      <c r="S375" s="22">
        <f t="shared" si="51"/>
        <v>0</v>
      </c>
      <c r="T375" s="13"/>
    </row>
    <row r="376" spans="1:20" ht="17.100000000000001" customHeight="1" x14ac:dyDescent="0.2">
      <c r="A376" s="10" t="s">
        <v>1</v>
      </c>
      <c r="B376" s="14">
        <f t="shared" ref="B376:O376" si="55">SUM(B364:B375)</f>
        <v>0</v>
      </c>
      <c r="C376" s="14">
        <f t="shared" si="55"/>
        <v>0</v>
      </c>
      <c r="D376" s="14">
        <f t="shared" si="55"/>
        <v>0</v>
      </c>
      <c r="E376" s="14">
        <f t="shared" si="55"/>
        <v>0</v>
      </c>
      <c r="F376" s="14">
        <f t="shared" si="55"/>
        <v>0</v>
      </c>
      <c r="G376" s="14">
        <f t="shared" si="55"/>
        <v>0</v>
      </c>
      <c r="H376" s="14">
        <f t="shared" si="55"/>
        <v>0</v>
      </c>
      <c r="I376" s="14">
        <f t="shared" si="55"/>
        <v>0</v>
      </c>
      <c r="J376" s="14">
        <f t="shared" si="55"/>
        <v>0</v>
      </c>
      <c r="K376" s="14">
        <f t="shared" si="55"/>
        <v>0</v>
      </c>
      <c r="L376" s="14">
        <f t="shared" si="55"/>
        <v>0</v>
      </c>
      <c r="M376" s="14">
        <f t="shared" si="55"/>
        <v>0</v>
      </c>
      <c r="N376" s="14">
        <f t="shared" si="55"/>
        <v>0</v>
      </c>
      <c r="O376" s="14">
        <f t="shared" si="55"/>
        <v>0</v>
      </c>
      <c r="P376" s="14">
        <f>SUM(P364:P375)</f>
        <v>0</v>
      </c>
      <c r="R376" s="22">
        <f t="shared" si="54"/>
        <v>0</v>
      </c>
      <c r="S376" s="22">
        <f t="shared" si="51"/>
        <v>0</v>
      </c>
      <c r="T376" s="13"/>
    </row>
    <row r="377" spans="1:20" ht="17.100000000000001" customHeight="1" x14ac:dyDescent="0.2">
      <c r="L377" s="1" t="s">
        <v>21</v>
      </c>
      <c r="P377" s="19">
        <f>SUM(B376:O376)</f>
        <v>0</v>
      </c>
      <c r="Q377" t="s">
        <v>46</v>
      </c>
    </row>
    <row r="378" spans="1:20" ht="17.100000000000001" customHeight="1" x14ac:dyDescent="0.2">
      <c r="A378" s="23" t="s">
        <v>8</v>
      </c>
      <c r="B378" s="24"/>
      <c r="C378" s="25"/>
      <c r="D378" s="56"/>
      <c r="E378" s="56"/>
      <c r="F378" s="56"/>
      <c r="G378" s="56"/>
      <c r="H378" s="56"/>
      <c r="I378" s="56"/>
      <c r="J378" s="56"/>
      <c r="K378" s="57"/>
    </row>
    <row r="379" spans="1:20" ht="17.100000000000001" customHeight="1" x14ac:dyDescent="0.2">
      <c r="A379" s="58"/>
      <c r="B379" s="59"/>
      <c r="C379" s="59"/>
      <c r="D379" s="59"/>
      <c r="E379" s="59"/>
      <c r="F379" s="59"/>
      <c r="G379" s="59"/>
      <c r="H379" s="59"/>
      <c r="I379" s="59"/>
      <c r="J379" s="59"/>
      <c r="K379" s="60"/>
    </row>
    <row r="380" spans="1:20" ht="17.100000000000001" customHeight="1" x14ac:dyDescent="0.2">
      <c r="A380" s="58"/>
      <c r="B380" s="59"/>
      <c r="C380" s="59"/>
      <c r="D380" s="59"/>
      <c r="E380" s="59"/>
      <c r="F380" s="59"/>
      <c r="G380" s="59"/>
      <c r="H380" s="59"/>
      <c r="I380" s="59"/>
      <c r="J380" s="59"/>
      <c r="K380" s="60"/>
      <c r="L380" s="18"/>
      <c r="M380" s="18"/>
      <c r="N380" s="18"/>
      <c r="O380" s="18"/>
      <c r="P380" s="18"/>
      <c r="Q380" s="18"/>
      <c r="R380" s="45"/>
    </row>
    <row r="381" spans="1:20" ht="17.100000000000001" customHeight="1" x14ac:dyDescent="0.2">
      <c r="A381" s="26" t="s">
        <v>7</v>
      </c>
      <c r="B381" s="61"/>
      <c r="C381" s="61"/>
      <c r="D381" s="61"/>
      <c r="E381" s="61"/>
      <c r="F381" s="61"/>
      <c r="G381" s="61"/>
      <c r="H381" s="61"/>
      <c r="I381" s="61"/>
      <c r="J381" s="61"/>
      <c r="K381" s="62"/>
      <c r="N381" s="17" t="s">
        <v>9</v>
      </c>
      <c r="Q381" s="17" t="s">
        <v>16</v>
      </c>
    </row>
    <row r="382" spans="1:20" ht="17.100000000000001" customHeight="1" x14ac:dyDescent="0.2">
      <c r="A382" s="65"/>
      <c r="B382" s="61"/>
      <c r="C382" s="61"/>
      <c r="D382" s="61"/>
      <c r="E382" s="61"/>
      <c r="F382" s="61"/>
      <c r="G382" s="61"/>
      <c r="H382" s="61"/>
      <c r="I382" s="61"/>
      <c r="J382" s="61"/>
      <c r="K382" s="62"/>
    </row>
    <row r="383" spans="1:20" ht="17.100000000000001" customHeight="1" x14ac:dyDescent="0.2">
      <c r="A383" s="66"/>
      <c r="B383" s="63"/>
      <c r="C383" s="63"/>
      <c r="D383" s="63"/>
      <c r="E383" s="63"/>
      <c r="F383" s="63"/>
      <c r="G383" s="63"/>
      <c r="H383" s="63"/>
      <c r="I383" s="63"/>
      <c r="J383" s="63"/>
      <c r="K383" s="64"/>
      <c r="L383" s="18"/>
      <c r="M383" s="18"/>
      <c r="N383" s="27"/>
      <c r="O383" s="18"/>
      <c r="P383" s="18"/>
      <c r="Q383" s="18"/>
      <c r="R383" s="45"/>
    </row>
    <row r="384" spans="1:20" ht="20.100000000000001" customHeight="1" x14ac:dyDescent="0.2">
      <c r="A384" s="1" t="s">
        <v>76</v>
      </c>
      <c r="B384" s="28"/>
      <c r="C384" s="28"/>
      <c r="D384" s="28"/>
      <c r="E384" s="28"/>
      <c r="F384" s="28"/>
      <c r="G384" s="28"/>
      <c r="H384" s="28"/>
      <c r="I384" s="28"/>
      <c r="J384" s="28"/>
      <c r="K384" s="28"/>
      <c r="L384" s="28"/>
      <c r="M384" s="28"/>
      <c r="N384" s="17" t="s">
        <v>10</v>
      </c>
      <c r="O384" s="1"/>
      <c r="P384" s="1"/>
      <c r="Q384" s="1"/>
      <c r="R384" s="46" t="s">
        <v>16</v>
      </c>
      <c r="S384" s="28"/>
    </row>
    <row r="385" spans="1:22" ht="20.100000000000001" customHeight="1" x14ac:dyDescent="0.25">
      <c r="A385" s="29" t="s">
        <v>25</v>
      </c>
      <c r="B385" s="30"/>
      <c r="C385" s="28"/>
      <c r="D385" s="28"/>
      <c r="E385" s="28"/>
      <c r="F385" s="28"/>
      <c r="G385" s="28"/>
      <c r="H385" s="28"/>
      <c r="I385" s="28"/>
      <c r="J385" s="28"/>
      <c r="K385" s="28"/>
      <c r="L385" s="28"/>
      <c r="M385" s="28"/>
      <c r="N385" s="28"/>
      <c r="O385" s="28"/>
      <c r="P385" s="28"/>
      <c r="Q385" s="28"/>
      <c r="R385" s="47"/>
      <c r="S385" s="28"/>
    </row>
    <row r="386" spans="1:22" ht="20.100000000000001" customHeight="1" x14ac:dyDescent="0.25">
      <c r="A386" s="31" t="s">
        <v>23</v>
      </c>
      <c r="B386" s="28"/>
      <c r="C386" s="28"/>
      <c r="D386" s="28"/>
      <c r="E386" s="28"/>
      <c r="F386" s="28"/>
      <c r="G386" s="28"/>
      <c r="H386" s="28"/>
      <c r="I386" s="28"/>
      <c r="J386" s="28"/>
      <c r="K386" s="28"/>
      <c r="L386" s="28"/>
      <c r="M386" s="28"/>
      <c r="N386" s="28"/>
      <c r="O386" s="28"/>
      <c r="P386" s="28"/>
      <c r="Q386" s="28"/>
      <c r="R386" s="47"/>
      <c r="S386" s="28"/>
      <c r="T386" s="28"/>
    </row>
    <row r="387" spans="1:22" ht="20.100000000000001" customHeight="1" x14ac:dyDescent="0.25">
      <c r="A387" s="31" t="s">
        <v>24</v>
      </c>
      <c r="B387" s="28"/>
      <c r="C387" s="28"/>
      <c r="D387" s="28"/>
      <c r="E387" s="28"/>
      <c r="F387" s="28"/>
      <c r="G387" s="28"/>
      <c r="H387" s="28"/>
      <c r="I387" s="28"/>
      <c r="J387" s="28"/>
      <c r="K387" s="28"/>
      <c r="L387" s="28"/>
      <c r="M387" s="28"/>
      <c r="N387" s="28"/>
      <c r="O387" s="28"/>
      <c r="P387" s="28"/>
      <c r="Q387" s="28"/>
      <c r="R387" s="47"/>
      <c r="S387" s="28"/>
      <c r="T387" s="28"/>
    </row>
    <row r="388" spans="1:22" ht="20.100000000000001" customHeight="1" x14ac:dyDescent="0.25">
      <c r="A388" s="31" t="s">
        <v>27</v>
      </c>
      <c r="B388" s="28"/>
      <c r="C388" s="28"/>
      <c r="D388" s="28"/>
      <c r="E388" s="28"/>
      <c r="F388" s="28"/>
      <c r="G388" s="28"/>
      <c r="H388" s="28"/>
      <c r="I388" s="28"/>
      <c r="J388" s="28"/>
      <c r="K388" s="28"/>
      <c r="L388" s="28"/>
      <c r="M388" s="28"/>
      <c r="N388" s="28"/>
      <c r="O388" s="28"/>
      <c r="P388" s="28"/>
      <c r="Q388" s="28"/>
      <c r="R388" s="47"/>
      <c r="S388" s="28"/>
      <c r="T388" s="28"/>
    </row>
    <row r="389" spans="1:22" ht="20.100000000000001" customHeight="1" x14ac:dyDescent="0.25">
      <c r="A389" s="31" t="s">
        <v>26</v>
      </c>
      <c r="B389" s="28"/>
      <c r="C389" s="28"/>
      <c r="D389" s="28"/>
      <c r="E389" s="28"/>
      <c r="F389" s="28"/>
      <c r="G389" s="28"/>
      <c r="H389" s="28"/>
      <c r="I389" s="28"/>
      <c r="J389" s="28"/>
      <c r="K389" s="28"/>
      <c r="L389" s="28"/>
      <c r="M389" s="28"/>
      <c r="N389" s="28"/>
      <c r="O389" s="28"/>
      <c r="P389" s="28"/>
      <c r="Q389" s="28"/>
      <c r="R389" s="47"/>
      <c r="S389" s="28"/>
      <c r="T389" s="28"/>
    </row>
    <row r="390" spans="1:22" ht="20.100000000000001" customHeight="1" x14ac:dyDescent="0.25">
      <c r="A390" s="31" t="s">
        <v>75</v>
      </c>
      <c r="B390" s="28"/>
      <c r="C390" s="28"/>
      <c r="D390" s="28"/>
      <c r="E390" s="28"/>
      <c r="F390" s="28"/>
      <c r="G390" s="28"/>
      <c r="H390" s="28"/>
      <c r="I390" s="31"/>
      <c r="J390" s="28"/>
      <c r="K390" s="28"/>
      <c r="L390" s="28"/>
      <c r="M390" s="28"/>
      <c r="N390" s="28"/>
      <c r="O390" s="28"/>
      <c r="P390" s="28"/>
      <c r="Q390" s="28"/>
      <c r="R390" s="47"/>
      <c r="S390" s="28"/>
      <c r="T390" s="28"/>
    </row>
    <row r="391" spans="1:22" ht="20.100000000000001" customHeight="1" x14ac:dyDescent="0.25">
      <c r="A391" s="31" t="s">
        <v>13</v>
      </c>
    </row>
    <row r="393" spans="1:22" s="3" customFormat="1" ht="24.75" customHeight="1" x14ac:dyDescent="0.35">
      <c r="A393" s="3" t="s">
        <v>5</v>
      </c>
      <c r="G393" s="3" t="s">
        <v>73</v>
      </c>
      <c r="R393" s="38"/>
      <c r="S393" s="5"/>
      <c r="U393" s="6"/>
      <c r="V393" s="6"/>
    </row>
    <row r="394" spans="1:22" ht="17.100000000000001" customHeight="1" x14ac:dyDescent="0.35">
      <c r="A394" s="3"/>
      <c r="B394" s="3"/>
      <c r="C394" s="3"/>
      <c r="D394" s="3" t="s">
        <v>13</v>
      </c>
      <c r="E394" s="3"/>
      <c r="F394" s="3"/>
      <c r="G394" s="3"/>
      <c r="H394" s="3"/>
      <c r="I394" s="3"/>
      <c r="J394" s="3"/>
      <c r="K394" s="3"/>
      <c r="L394" s="3"/>
      <c r="M394" s="3"/>
      <c r="N394" s="3"/>
      <c r="O394" s="3"/>
      <c r="P394" s="3"/>
      <c r="Q394" s="4"/>
      <c r="R394" s="38"/>
    </row>
    <row r="395" spans="1:22" ht="17.100000000000001" customHeight="1" x14ac:dyDescent="0.35">
      <c r="A395" s="5"/>
      <c r="B395" s="5" t="s">
        <v>56</v>
      </c>
      <c r="C395" s="5"/>
      <c r="D395" s="7">
        <f>E362+1</f>
        <v>46062</v>
      </c>
      <c r="E395" s="7">
        <f>D395+13</f>
        <v>46075</v>
      </c>
      <c r="F395" s="5"/>
      <c r="G395" s="5"/>
      <c r="H395" s="5"/>
      <c r="I395" s="5"/>
      <c r="J395" s="5"/>
      <c r="K395" s="5"/>
      <c r="L395" s="5"/>
      <c r="M395" s="5"/>
      <c r="N395" s="5"/>
      <c r="O395" s="5"/>
      <c r="P395" s="3"/>
      <c r="Q395" s="4"/>
      <c r="R395" s="38"/>
    </row>
    <row r="396" spans="1:22" ht="17.100000000000001" customHeight="1" x14ac:dyDescent="0.25">
      <c r="B396" s="9">
        <f>DAY(D395)</f>
        <v>9</v>
      </c>
      <c r="C396" s="9">
        <f>DAY(D395+1)</f>
        <v>10</v>
      </c>
      <c r="D396" s="9">
        <f>DAY(D395+2)</f>
        <v>11</v>
      </c>
      <c r="E396" s="9">
        <f>DAY(D395+3)</f>
        <v>12</v>
      </c>
      <c r="F396" s="9">
        <f>DAY(D395+4)</f>
        <v>13</v>
      </c>
      <c r="G396" s="9">
        <f>DAY(D395+5)</f>
        <v>14</v>
      </c>
      <c r="H396" s="9">
        <f>DAY(D395+6)</f>
        <v>15</v>
      </c>
      <c r="I396" s="9">
        <f>DAY(D395+7)</f>
        <v>16</v>
      </c>
      <c r="J396" s="9">
        <f>DAY(D395+8)</f>
        <v>17</v>
      </c>
      <c r="K396" s="9">
        <f>DAY(D395+9)</f>
        <v>18</v>
      </c>
      <c r="L396" s="9">
        <f>DAY(D395+10)</f>
        <v>19</v>
      </c>
      <c r="M396" s="9">
        <f>DAY(D395+11)</f>
        <v>20</v>
      </c>
      <c r="N396" s="9">
        <f>DAY(D395+12)</f>
        <v>21</v>
      </c>
      <c r="O396" s="9">
        <f>DAY(D395+13)</f>
        <v>22</v>
      </c>
      <c r="P396" s="9" t="s">
        <v>45</v>
      </c>
      <c r="Q396" s="5" t="s">
        <v>35</v>
      </c>
      <c r="R396" s="38"/>
      <c r="S396" s="5" t="str">
        <f>+B395</f>
        <v>BW 05</v>
      </c>
      <c r="T396" s="5" t="str">
        <f>+B411</f>
        <v>BW 06</v>
      </c>
    </row>
    <row r="397" spans="1:22" ht="17.100000000000001" customHeight="1" x14ac:dyDescent="0.2">
      <c r="A397" s="12" t="s">
        <v>18</v>
      </c>
      <c r="B397" s="36"/>
      <c r="C397" s="36"/>
      <c r="D397" s="36"/>
      <c r="E397" s="36"/>
      <c r="F397" s="36"/>
      <c r="G397" s="36"/>
      <c r="H397" s="36"/>
      <c r="I397" s="36"/>
      <c r="J397" s="36"/>
      <c r="K397" s="36"/>
      <c r="L397" s="36"/>
      <c r="M397" s="36"/>
      <c r="N397" s="36"/>
      <c r="O397" s="36"/>
      <c r="P397" s="14">
        <f>SUM(B397:O397)</f>
        <v>0</v>
      </c>
      <c r="Q397" s="10"/>
      <c r="R397" s="39"/>
      <c r="S397" s="10"/>
    </row>
    <row r="398" spans="1:22" ht="17.100000000000001" customHeight="1" x14ac:dyDescent="0.2">
      <c r="A398" s="12" t="s">
        <v>0</v>
      </c>
      <c r="B398" s="36"/>
      <c r="C398" s="36"/>
      <c r="D398" s="36"/>
      <c r="E398" s="36"/>
      <c r="F398" s="36"/>
      <c r="G398" s="36"/>
      <c r="H398" s="36"/>
      <c r="I398" s="36"/>
      <c r="J398" s="36"/>
      <c r="K398" s="36"/>
      <c r="L398" s="36"/>
      <c r="M398" s="36"/>
      <c r="N398" s="36"/>
      <c r="O398" s="36"/>
      <c r="P398" s="14">
        <f t="shared" ref="P398:P409" si="56">SUM(B398:O398)</f>
        <v>0</v>
      </c>
    </row>
    <row r="399" spans="1:22" ht="17.100000000000001" customHeight="1" x14ac:dyDescent="0.25">
      <c r="A399" s="12" t="s">
        <v>41</v>
      </c>
      <c r="B399" s="36"/>
      <c r="C399" s="36"/>
      <c r="D399" s="36"/>
      <c r="E399" s="36"/>
      <c r="F399" s="36"/>
      <c r="G399" s="36"/>
      <c r="H399" s="36"/>
      <c r="I399" s="36"/>
      <c r="J399" s="36"/>
      <c r="K399" s="36"/>
      <c r="L399" s="36"/>
      <c r="M399" s="36"/>
      <c r="N399" s="36"/>
      <c r="O399" s="36"/>
      <c r="P399" s="14">
        <f t="shared" si="56"/>
        <v>0</v>
      </c>
      <c r="Q399" s="16"/>
      <c r="R399" s="48">
        <f>$R$7</f>
        <v>0</v>
      </c>
      <c r="S399" s="16"/>
      <c r="T399" s="18"/>
    </row>
    <row r="400" spans="1:22" ht="17.100000000000001" customHeight="1" x14ac:dyDescent="0.2">
      <c r="A400" s="12" t="s">
        <v>15</v>
      </c>
      <c r="B400" s="36"/>
      <c r="C400" s="36"/>
      <c r="D400" s="36"/>
      <c r="E400" s="36"/>
      <c r="F400" s="36"/>
      <c r="G400" s="36"/>
      <c r="H400" s="36"/>
      <c r="I400" s="36"/>
      <c r="J400" s="36"/>
      <c r="K400" s="36"/>
      <c r="L400" s="36"/>
      <c r="M400" s="36"/>
      <c r="N400" s="36"/>
      <c r="O400" s="36"/>
      <c r="P400" s="14">
        <f t="shared" si="56"/>
        <v>0</v>
      </c>
      <c r="R400" s="41" t="s">
        <v>22</v>
      </c>
    </row>
    <row r="401" spans="1:20" ht="17.100000000000001" customHeight="1" x14ac:dyDescent="0.2">
      <c r="A401" s="12" t="s">
        <v>14</v>
      </c>
      <c r="B401" s="36"/>
      <c r="C401" s="36"/>
      <c r="D401" s="36"/>
      <c r="E401" s="36"/>
      <c r="F401" s="36"/>
      <c r="G401" s="36"/>
      <c r="H401" s="36"/>
      <c r="I401" s="36"/>
      <c r="J401" s="36"/>
      <c r="K401" s="36"/>
      <c r="L401" s="36"/>
      <c r="M401" s="36"/>
      <c r="N401" s="36"/>
      <c r="O401" s="36"/>
      <c r="P401" s="14">
        <f t="shared" si="56"/>
        <v>0</v>
      </c>
      <c r="R401" s="42"/>
    </row>
    <row r="402" spans="1:20" ht="17.100000000000001" customHeight="1" x14ac:dyDescent="0.2">
      <c r="A402" s="12" t="s">
        <v>37</v>
      </c>
      <c r="B402" s="36"/>
      <c r="C402" s="36"/>
      <c r="D402" s="36"/>
      <c r="E402" s="36"/>
      <c r="F402" s="36"/>
      <c r="G402" s="36"/>
      <c r="H402" s="36"/>
      <c r="I402" s="36"/>
      <c r="J402" s="36"/>
      <c r="K402" s="36"/>
      <c r="L402" s="36"/>
      <c r="M402" s="36"/>
      <c r="N402" s="36"/>
      <c r="O402" s="36"/>
      <c r="P402" s="14">
        <f t="shared" si="56"/>
        <v>0</v>
      </c>
      <c r="R402" s="42"/>
    </row>
    <row r="403" spans="1:20" ht="17.100000000000001" customHeight="1" x14ac:dyDescent="0.2">
      <c r="A403" s="12" t="s">
        <v>11</v>
      </c>
      <c r="B403" s="36"/>
      <c r="C403" s="36"/>
      <c r="D403" s="36"/>
      <c r="E403" s="36"/>
      <c r="F403" s="36"/>
      <c r="G403" s="36"/>
      <c r="H403" s="36"/>
      <c r="I403" s="36"/>
      <c r="J403" s="36"/>
      <c r="K403" s="36"/>
      <c r="L403" s="36"/>
      <c r="M403" s="36"/>
      <c r="N403" s="36"/>
      <c r="O403" s="36"/>
      <c r="P403" s="14">
        <f t="shared" si="56"/>
        <v>0</v>
      </c>
      <c r="Q403" s="18"/>
      <c r="R403" s="49">
        <f>$R$11</f>
        <v>0</v>
      </c>
      <c r="S403" s="18"/>
      <c r="T403" s="18"/>
    </row>
    <row r="404" spans="1:20" ht="17.100000000000001" customHeight="1" x14ac:dyDescent="0.2">
      <c r="A404" s="12" t="s">
        <v>17</v>
      </c>
      <c r="B404" s="36"/>
      <c r="C404" s="36"/>
      <c r="D404" s="36"/>
      <c r="E404" s="36"/>
      <c r="F404" s="36"/>
      <c r="G404" s="36"/>
      <c r="H404" s="36"/>
      <c r="I404" s="36"/>
      <c r="J404" s="36"/>
      <c r="K404" s="36"/>
      <c r="L404" s="36"/>
      <c r="M404" s="36"/>
      <c r="N404" s="36"/>
      <c r="O404" s="36"/>
      <c r="P404" s="14">
        <f t="shared" si="56"/>
        <v>0</v>
      </c>
      <c r="R404" s="41" t="s">
        <v>4</v>
      </c>
    </row>
    <row r="405" spans="1:20" ht="17.100000000000001" customHeight="1" x14ac:dyDescent="0.2">
      <c r="A405" s="12" t="s">
        <v>6</v>
      </c>
      <c r="B405" s="36"/>
      <c r="C405" s="36"/>
      <c r="D405" s="36"/>
      <c r="E405" s="36"/>
      <c r="F405" s="36"/>
      <c r="G405" s="36"/>
      <c r="H405" s="36"/>
      <c r="I405" s="36"/>
      <c r="J405" s="36"/>
      <c r="K405" s="36"/>
      <c r="L405" s="36"/>
      <c r="M405" s="36"/>
      <c r="N405" s="36"/>
      <c r="O405" s="36"/>
      <c r="P405" s="14">
        <f t="shared" si="56"/>
        <v>0</v>
      </c>
      <c r="R405" s="42"/>
    </row>
    <row r="406" spans="1:20" ht="17.100000000000001" customHeight="1" x14ac:dyDescent="0.2">
      <c r="A406" s="12" t="s">
        <v>20</v>
      </c>
      <c r="B406" s="36"/>
      <c r="C406" s="36"/>
      <c r="D406" s="36"/>
      <c r="E406" s="36"/>
      <c r="F406" s="36"/>
      <c r="G406" s="36"/>
      <c r="H406" s="36"/>
      <c r="I406" s="36"/>
      <c r="J406" s="36"/>
      <c r="K406" s="36"/>
      <c r="L406" s="36"/>
      <c r="M406" s="36"/>
      <c r="N406" s="36"/>
      <c r="O406" s="36"/>
      <c r="P406" s="14">
        <f t="shared" si="56"/>
        <v>0</v>
      </c>
      <c r="R406" s="42"/>
    </row>
    <row r="407" spans="1:20" ht="17.100000000000001" customHeight="1" x14ac:dyDescent="0.2">
      <c r="A407" s="12" t="s">
        <v>40</v>
      </c>
      <c r="B407" s="36"/>
      <c r="C407" s="36"/>
      <c r="D407" s="36"/>
      <c r="E407" s="36"/>
      <c r="F407" s="36"/>
      <c r="G407" s="36"/>
      <c r="H407" s="36"/>
      <c r="I407" s="36"/>
      <c r="J407" s="36"/>
      <c r="K407" s="36"/>
      <c r="L407" s="36"/>
      <c r="M407" s="36"/>
      <c r="N407" s="36"/>
      <c r="O407" s="36"/>
      <c r="P407" s="14">
        <f t="shared" si="56"/>
        <v>0</v>
      </c>
      <c r="R407" s="42"/>
    </row>
    <row r="408" spans="1:20" ht="17.100000000000001" customHeight="1" x14ac:dyDescent="0.2">
      <c r="A408" s="12" t="s">
        <v>12</v>
      </c>
      <c r="B408" s="36"/>
      <c r="C408" s="36"/>
      <c r="D408" s="36"/>
      <c r="E408" s="36"/>
      <c r="F408" s="36"/>
      <c r="G408" s="36"/>
      <c r="H408" s="36"/>
      <c r="I408" s="36"/>
      <c r="J408" s="36"/>
      <c r="K408" s="36"/>
      <c r="L408" s="36"/>
      <c r="M408" s="36"/>
      <c r="N408" s="36"/>
      <c r="O408" s="36"/>
      <c r="P408" s="14">
        <f t="shared" si="56"/>
        <v>0</v>
      </c>
      <c r="Q408" s="18"/>
      <c r="R408" s="49">
        <f>$R$16</f>
        <v>0</v>
      </c>
      <c r="S408" s="18"/>
      <c r="T408" s="18"/>
    </row>
    <row r="409" spans="1:20" ht="17.100000000000001" customHeight="1" x14ac:dyDescent="0.2">
      <c r="A409" s="10" t="s">
        <v>1</v>
      </c>
      <c r="B409" s="14">
        <f>SUM(B397:B408)</f>
        <v>0</v>
      </c>
      <c r="C409" s="14">
        <f t="shared" ref="C409:O409" si="57">SUM(C397:C408)</f>
        <v>0</v>
      </c>
      <c r="D409" s="14">
        <f t="shared" si="57"/>
        <v>0</v>
      </c>
      <c r="E409" s="14">
        <f t="shared" si="57"/>
        <v>0</v>
      </c>
      <c r="F409" s="14">
        <f t="shared" si="57"/>
        <v>0</v>
      </c>
      <c r="G409" s="14">
        <f t="shared" si="57"/>
        <v>0</v>
      </c>
      <c r="H409" s="14">
        <f t="shared" si="57"/>
        <v>0</v>
      </c>
      <c r="I409" s="14">
        <f t="shared" si="57"/>
        <v>0</v>
      </c>
      <c r="J409" s="14">
        <f t="shared" si="57"/>
        <v>0</v>
      </c>
      <c r="K409" s="14">
        <f t="shared" si="57"/>
        <v>0</v>
      </c>
      <c r="L409" s="14">
        <f t="shared" si="57"/>
        <v>0</v>
      </c>
      <c r="M409" s="14">
        <f t="shared" si="57"/>
        <v>0</v>
      </c>
      <c r="N409" s="14">
        <f t="shared" si="57"/>
        <v>0</v>
      </c>
      <c r="O409" s="14">
        <f t="shared" si="57"/>
        <v>0</v>
      </c>
      <c r="P409" s="14">
        <f t="shared" si="56"/>
        <v>0</v>
      </c>
      <c r="R409" s="46" t="s">
        <v>3</v>
      </c>
    </row>
    <row r="410" spans="1:20" ht="17.100000000000001" customHeight="1" x14ac:dyDescent="0.2">
      <c r="A410" s="10"/>
      <c r="B410" s="19"/>
      <c r="C410" s="19"/>
      <c r="D410" s="19"/>
      <c r="E410" s="19"/>
      <c r="F410" s="19"/>
      <c r="G410" s="19"/>
      <c r="H410" s="19"/>
      <c r="I410" s="19"/>
      <c r="J410" s="19"/>
      <c r="K410" s="19"/>
      <c r="L410" s="19"/>
      <c r="M410" s="19"/>
      <c r="N410" s="19"/>
      <c r="O410" s="19"/>
      <c r="P410" s="19">
        <f>SUM(B409:O409)</f>
        <v>0</v>
      </c>
      <c r="Q410" t="s">
        <v>46</v>
      </c>
      <c r="R410" s="43" t="s">
        <v>13</v>
      </c>
    </row>
    <row r="411" spans="1:20" ht="17.100000000000001" customHeight="1" x14ac:dyDescent="0.25">
      <c r="B411" s="5" t="s">
        <v>57</v>
      </c>
      <c r="D411" s="7">
        <f>E395+1</f>
        <v>46076</v>
      </c>
      <c r="E411" s="7">
        <f>D411+13</f>
        <v>46089</v>
      </c>
      <c r="R411" s="44" t="s">
        <v>74</v>
      </c>
      <c r="S411" s="20" t="s">
        <v>19</v>
      </c>
      <c r="T411" s="20" t="s">
        <v>33</v>
      </c>
    </row>
    <row r="412" spans="1:20" ht="17.100000000000001" customHeight="1" x14ac:dyDescent="0.2">
      <c r="B412" s="21">
        <f>DAY(D411)</f>
        <v>23</v>
      </c>
      <c r="C412" s="21">
        <f>DAY(D411+1)</f>
        <v>24</v>
      </c>
      <c r="D412" s="21">
        <f>DAY(D411+2)</f>
        <v>25</v>
      </c>
      <c r="E412" s="21">
        <f>DAY(D411+3)</f>
        <v>26</v>
      </c>
      <c r="F412" s="21">
        <f>DAY(D411+4)</f>
        <v>27</v>
      </c>
      <c r="G412" s="21">
        <f>DAY(D411+5)</f>
        <v>28</v>
      </c>
      <c r="H412" s="21">
        <f>DAY(D411+6)</f>
        <v>1</v>
      </c>
      <c r="I412" s="21">
        <f>DAY(D411+7)</f>
        <v>2</v>
      </c>
      <c r="J412" s="21">
        <f>DAY(D411+8)</f>
        <v>3</v>
      </c>
      <c r="K412" s="21">
        <f>DAY(D411+9)</f>
        <v>4</v>
      </c>
      <c r="L412" s="21">
        <f>DAY(D411+10)</f>
        <v>5</v>
      </c>
      <c r="M412" s="21">
        <f>DAY(D411+11)</f>
        <v>6</v>
      </c>
      <c r="N412" s="21">
        <f>DAY(D411+12)</f>
        <v>7</v>
      </c>
      <c r="O412" s="21">
        <f>DAY(D411+13)</f>
        <v>8</v>
      </c>
      <c r="P412" s="21" t="s">
        <v>45</v>
      </c>
      <c r="R412" s="44" t="s">
        <v>2</v>
      </c>
      <c r="S412" s="20" t="s">
        <v>2</v>
      </c>
      <c r="T412" s="20" t="s">
        <v>87</v>
      </c>
    </row>
    <row r="413" spans="1:20" ht="17.100000000000001" customHeight="1" x14ac:dyDescent="0.2">
      <c r="A413" s="12" t="s">
        <v>18</v>
      </c>
      <c r="B413" s="36"/>
      <c r="C413" s="36"/>
      <c r="D413" s="36"/>
      <c r="E413" s="36"/>
      <c r="F413" s="36"/>
      <c r="G413" s="36"/>
      <c r="H413" s="36"/>
      <c r="I413" s="36"/>
      <c r="J413" s="36"/>
      <c r="K413" s="36"/>
      <c r="L413" s="36"/>
      <c r="M413" s="36"/>
      <c r="N413" s="36"/>
      <c r="O413" s="36"/>
      <c r="P413" s="14">
        <f>SUM(B413:O413)</f>
        <v>0</v>
      </c>
      <c r="R413" s="22">
        <f>+P397+P413</f>
        <v>0</v>
      </c>
      <c r="S413" s="22">
        <f t="shared" ref="S413:S425" si="58">+R413+S364</f>
        <v>0</v>
      </c>
      <c r="T413" s="13"/>
    </row>
    <row r="414" spans="1:20" ht="17.100000000000001" customHeight="1" x14ac:dyDescent="0.2">
      <c r="A414" s="12" t="str">
        <f t="shared" ref="A414:A424" si="59">+A398</f>
        <v>Vacation</v>
      </c>
      <c r="B414" s="36"/>
      <c r="C414" s="37" t="s">
        <v>13</v>
      </c>
      <c r="D414" s="36"/>
      <c r="E414" s="36"/>
      <c r="F414" s="36"/>
      <c r="G414" s="36"/>
      <c r="H414" s="36"/>
      <c r="I414" s="36"/>
      <c r="J414" s="36"/>
      <c r="K414" s="36"/>
      <c r="L414" s="36"/>
      <c r="M414" s="36"/>
      <c r="N414" s="36"/>
      <c r="O414" s="37" t="s">
        <v>13</v>
      </c>
      <c r="P414" s="14">
        <f t="shared" ref="P414:P424" si="60">SUM(B414:O414)</f>
        <v>0</v>
      </c>
      <c r="R414" s="22">
        <f t="shared" ref="R414:R425" si="61">+P398+P414</f>
        <v>0</v>
      </c>
      <c r="S414" s="22">
        <f t="shared" si="58"/>
        <v>0</v>
      </c>
      <c r="T414" s="15" t="s">
        <v>28</v>
      </c>
    </row>
    <row r="415" spans="1:20" ht="17.100000000000001" customHeight="1" x14ac:dyDescent="0.2">
      <c r="A415" s="12" t="str">
        <f t="shared" si="59"/>
        <v>Sick earned after 1997</v>
      </c>
      <c r="B415" s="36"/>
      <c r="C415" s="36"/>
      <c r="D415" s="36"/>
      <c r="E415" s="36"/>
      <c r="F415" s="36"/>
      <c r="G415" s="36"/>
      <c r="H415" s="36"/>
      <c r="I415" s="36"/>
      <c r="J415" s="36"/>
      <c r="K415" s="36"/>
      <c r="L415" s="36"/>
      <c r="M415" s="36"/>
      <c r="N415" s="36"/>
      <c r="O415" s="36"/>
      <c r="P415" s="14">
        <f t="shared" si="60"/>
        <v>0</v>
      </c>
      <c r="R415" s="22">
        <f t="shared" si="61"/>
        <v>0</v>
      </c>
      <c r="S415" s="22">
        <f t="shared" si="58"/>
        <v>0</v>
      </c>
      <c r="T415" s="15" t="s">
        <v>29</v>
      </c>
    </row>
    <row r="416" spans="1:20" ht="17.100000000000001" customHeight="1" x14ac:dyDescent="0.2">
      <c r="A416" s="12" t="str">
        <f t="shared" si="59"/>
        <v>Sick earned 1984 - 1997</v>
      </c>
      <c r="B416" s="36"/>
      <c r="C416" s="36"/>
      <c r="D416" s="36"/>
      <c r="E416" s="36"/>
      <c r="F416" s="36"/>
      <c r="G416" s="36"/>
      <c r="H416" s="36"/>
      <c r="I416" s="36"/>
      <c r="J416" s="36"/>
      <c r="K416" s="36"/>
      <c r="L416" s="36"/>
      <c r="M416" s="36"/>
      <c r="N416" s="36"/>
      <c r="O416" s="36"/>
      <c r="P416" s="14">
        <f t="shared" si="60"/>
        <v>0</v>
      </c>
      <c r="R416" s="22">
        <f t="shared" si="61"/>
        <v>0</v>
      </c>
      <c r="S416" s="22">
        <f t="shared" si="58"/>
        <v>0</v>
      </c>
      <c r="T416" s="15" t="s">
        <v>30</v>
      </c>
    </row>
    <row r="417" spans="1:20" ht="17.100000000000001" customHeight="1" x14ac:dyDescent="0.2">
      <c r="A417" s="12" t="str">
        <f t="shared" si="59"/>
        <v>Sick earned before 1984</v>
      </c>
      <c r="B417" s="36"/>
      <c r="C417" s="36"/>
      <c r="D417" s="36"/>
      <c r="E417" s="36"/>
      <c r="F417" s="36"/>
      <c r="G417" s="36"/>
      <c r="H417" s="36"/>
      <c r="I417" s="36"/>
      <c r="J417" s="36"/>
      <c r="K417" s="36"/>
      <c r="L417" s="36"/>
      <c r="M417" s="36"/>
      <c r="N417" s="36"/>
      <c r="O417" s="36"/>
      <c r="P417" s="14">
        <f t="shared" si="60"/>
        <v>0</v>
      </c>
      <c r="R417" s="22">
        <f t="shared" si="61"/>
        <v>0</v>
      </c>
      <c r="S417" s="22">
        <f t="shared" si="58"/>
        <v>0</v>
      </c>
      <c r="T417" s="15" t="s">
        <v>31</v>
      </c>
    </row>
    <row r="418" spans="1:20" ht="17.100000000000001" customHeight="1" x14ac:dyDescent="0.2">
      <c r="A418" s="12" t="str">
        <f t="shared" si="59"/>
        <v>Extended sick</v>
      </c>
      <c r="B418" s="36"/>
      <c r="C418" s="36"/>
      <c r="D418" s="36"/>
      <c r="E418" s="36"/>
      <c r="F418" s="36"/>
      <c r="G418" s="36"/>
      <c r="H418" s="36"/>
      <c r="I418" s="36"/>
      <c r="J418" s="36"/>
      <c r="K418" s="36"/>
      <c r="L418" s="36"/>
      <c r="M418" s="36"/>
      <c r="N418" s="36"/>
      <c r="O418" s="36"/>
      <c r="P418" s="14">
        <f t="shared" si="60"/>
        <v>0</v>
      </c>
      <c r="R418" s="22">
        <f t="shared" si="61"/>
        <v>0</v>
      </c>
      <c r="S418" s="22">
        <f t="shared" si="58"/>
        <v>0</v>
      </c>
      <c r="T418" s="15" t="s">
        <v>42</v>
      </c>
    </row>
    <row r="419" spans="1:20" ht="17.100000000000001" customHeight="1" x14ac:dyDescent="0.2">
      <c r="A419" s="12" t="str">
        <f t="shared" si="59"/>
        <v>Comp time used</v>
      </c>
      <c r="B419" s="36"/>
      <c r="C419" s="36"/>
      <c r="D419" s="36"/>
      <c r="E419" s="36"/>
      <c r="F419" s="36"/>
      <c r="G419" s="36"/>
      <c r="H419" s="36"/>
      <c r="I419" s="36"/>
      <c r="J419" s="36"/>
      <c r="K419" s="36"/>
      <c r="L419" s="36"/>
      <c r="M419" s="36"/>
      <c r="N419" s="36"/>
      <c r="O419" s="36"/>
      <c r="P419" s="14">
        <f t="shared" si="60"/>
        <v>0</v>
      </c>
      <c r="R419" s="22">
        <f t="shared" si="61"/>
        <v>0</v>
      </c>
      <c r="S419" s="22">
        <f t="shared" si="58"/>
        <v>0</v>
      </c>
      <c r="T419" s="15" t="s">
        <v>32</v>
      </c>
    </row>
    <row r="420" spans="1:20" ht="17.100000000000001" customHeight="1" x14ac:dyDescent="0.2">
      <c r="A420" s="12" t="str">
        <f t="shared" si="59"/>
        <v>Holiday/AdminClosure</v>
      </c>
      <c r="B420" s="36"/>
      <c r="C420" s="36"/>
      <c r="D420" s="36"/>
      <c r="E420" s="36"/>
      <c r="F420" s="36"/>
      <c r="G420" s="36"/>
      <c r="H420" s="36"/>
      <c r="I420" s="36"/>
      <c r="J420" s="36"/>
      <c r="K420" s="36"/>
      <c r="L420" s="36"/>
      <c r="M420" s="36"/>
      <c r="N420" s="36"/>
      <c r="O420" s="36"/>
      <c r="P420" s="14">
        <f t="shared" si="60"/>
        <v>0</v>
      </c>
      <c r="R420" s="22">
        <f t="shared" si="61"/>
        <v>0</v>
      </c>
      <c r="S420" s="22">
        <f t="shared" si="58"/>
        <v>0</v>
      </c>
      <c r="T420" s="13"/>
    </row>
    <row r="421" spans="1:20" ht="17.100000000000001" customHeight="1" x14ac:dyDescent="0.2">
      <c r="A421" s="12" t="str">
        <f t="shared" si="59"/>
        <v>Inclement Weather</v>
      </c>
      <c r="B421" s="36"/>
      <c r="C421" s="36"/>
      <c r="D421" s="36"/>
      <c r="E421" s="36"/>
      <c r="F421" s="36"/>
      <c r="G421" s="36"/>
      <c r="H421" s="36"/>
      <c r="I421" s="36"/>
      <c r="J421" s="36"/>
      <c r="K421" s="36"/>
      <c r="L421" s="36"/>
      <c r="M421" s="36"/>
      <c r="N421" s="36"/>
      <c r="O421" s="36"/>
      <c r="P421" s="14">
        <f t="shared" si="60"/>
        <v>0</v>
      </c>
      <c r="R421" s="22">
        <f t="shared" si="61"/>
        <v>0</v>
      </c>
      <c r="S421" s="22">
        <f t="shared" si="58"/>
        <v>0</v>
      </c>
      <c r="T421" s="13"/>
    </row>
    <row r="422" spans="1:20" ht="17.100000000000001" customHeight="1" x14ac:dyDescent="0.2">
      <c r="A422" s="12" t="str">
        <f t="shared" si="59"/>
        <v>Overtime worked</v>
      </c>
      <c r="B422" s="36"/>
      <c r="C422" s="36"/>
      <c r="D422" s="36"/>
      <c r="E422" s="36"/>
      <c r="F422" s="36"/>
      <c r="G422" s="36"/>
      <c r="H422" s="36"/>
      <c r="I422" s="36"/>
      <c r="J422" s="36"/>
      <c r="K422" s="36"/>
      <c r="L422" s="36"/>
      <c r="M422" s="36"/>
      <c r="N422" s="36"/>
      <c r="O422" s="36"/>
      <c r="P422" s="14">
        <f t="shared" si="60"/>
        <v>0</v>
      </c>
      <c r="R422" s="22">
        <f t="shared" si="61"/>
        <v>0</v>
      </c>
      <c r="S422" s="22">
        <f t="shared" si="58"/>
        <v>0</v>
      </c>
      <c r="T422" s="13"/>
    </row>
    <row r="423" spans="1:20" ht="17.100000000000001" customHeight="1" x14ac:dyDescent="0.2">
      <c r="A423" s="12" t="str">
        <f t="shared" si="59"/>
        <v>*Other absence with pay</v>
      </c>
      <c r="B423" s="36"/>
      <c r="C423" s="36"/>
      <c r="D423" s="36"/>
      <c r="E423" s="36"/>
      <c r="F423" s="36"/>
      <c r="G423" s="36"/>
      <c r="H423" s="36"/>
      <c r="I423" s="36"/>
      <c r="J423" s="36"/>
      <c r="K423" s="36"/>
      <c r="L423" s="36"/>
      <c r="M423" s="36"/>
      <c r="N423" s="36"/>
      <c r="O423" s="36"/>
      <c r="P423" s="14">
        <f t="shared" si="60"/>
        <v>0</v>
      </c>
      <c r="R423" s="22">
        <f t="shared" si="61"/>
        <v>0</v>
      </c>
      <c r="S423" s="22">
        <f t="shared" si="58"/>
        <v>0</v>
      </c>
      <c r="T423" s="15" t="s">
        <v>13</v>
      </c>
    </row>
    <row r="424" spans="1:20" ht="17.100000000000001" customHeight="1" x14ac:dyDescent="0.2">
      <c r="A424" s="12" t="str">
        <f t="shared" si="59"/>
        <v>Absence without pay</v>
      </c>
      <c r="B424" s="36"/>
      <c r="C424" s="36"/>
      <c r="D424" s="36"/>
      <c r="E424" s="36"/>
      <c r="F424" s="36"/>
      <c r="G424" s="36"/>
      <c r="H424" s="36"/>
      <c r="I424" s="36"/>
      <c r="J424" s="36"/>
      <c r="K424" s="36"/>
      <c r="L424" s="36"/>
      <c r="M424" s="36"/>
      <c r="N424" s="36"/>
      <c r="O424" s="36"/>
      <c r="P424" s="14">
        <f t="shared" si="60"/>
        <v>0</v>
      </c>
      <c r="R424" s="22">
        <f t="shared" si="61"/>
        <v>0</v>
      </c>
      <c r="S424" s="22">
        <f t="shared" si="58"/>
        <v>0</v>
      </c>
      <c r="T424" s="13"/>
    </row>
    <row r="425" spans="1:20" ht="17.100000000000001" customHeight="1" x14ac:dyDescent="0.2">
      <c r="A425" s="10" t="s">
        <v>1</v>
      </c>
      <c r="B425" s="14">
        <f t="shared" ref="B425:O425" si="62">SUM(B413:B424)</f>
        <v>0</v>
      </c>
      <c r="C425" s="14">
        <f t="shared" si="62"/>
        <v>0</v>
      </c>
      <c r="D425" s="14">
        <f t="shared" si="62"/>
        <v>0</v>
      </c>
      <c r="E425" s="14">
        <f t="shared" si="62"/>
        <v>0</v>
      </c>
      <c r="F425" s="14">
        <f t="shared" si="62"/>
        <v>0</v>
      </c>
      <c r="G425" s="14">
        <f t="shared" si="62"/>
        <v>0</v>
      </c>
      <c r="H425" s="14">
        <f t="shared" si="62"/>
        <v>0</v>
      </c>
      <c r="I425" s="14">
        <f t="shared" si="62"/>
        <v>0</v>
      </c>
      <c r="J425" s="14">
        <f t="shared" si="62"/>
        <v>0</v>
      </c>
      <c r="K425" s="14">
        <f t="shared" si="62"/>
        <v>0</v>
      </c>
      <c r="L425" s="14">
        <f t="shared" si="62"/>
        <v>0</v>
      </c>
      <c r="M425" s="14">
        <f t="shared" si="62"/>
        <v>0</v>
      </c>
      <c r="N425" s="14">
        <f t="shared" si="62"/>
        <v>0</v>
      </c>
      <c r="O425" s="14">
        <f t="shared" si="62"/>
        <v>0</v>
      </c>
      <c r="P425" s="14">
        <f>SUM(P413:P424)</f>
        <v>0</v>
      </c>
      <c r="R425" s="22">
        <f t="shared" si="61"/>
        <v>0</v>
      </c>
      <c r="S425" s="22">
        <f t="shared" si="58"/>
        <v>0</v>
      </c>
      <c r="T425" s="13"/>
    </row>
    <row r="426" spans="1:20" ht="17.100000000000001" customHeight="1" x14ac:dyDescent="0.2">
      <c r="L426" s="1" t="s">
        <v>21</v>
      </c>
      <c r="P426" s="19">
        <f>SUM(B425:O425)</f>
        <v>0</v>
      </c>
      <c r="Q426" t="s">
        <v>46</v>
      </c>
    </row>
    <row r="427" spans="1:20" ht="17.100000000000001" customHeight="1" x14ac:dyDescent="0.2">
      <c r="A427" s="23" t="s">
        <v>8</v>
      </c>
      <c r="B427" s="24"/>
      <c r="C427" s="25"/>
      <c r="D427" s="56"/>
      <c r="E427" s="56"/>
      <c r="F427" s="56"/>
      <c r="G427" s="56"/>
      <c r="H427" s="56"/>
      <c r="I427" s="56"/>
      <c r="J427" s="56"/>
      <c r="K427" s="57"/>
    </row>
    <row r="428" spans="1:20" ht="17.100000000000001" customHeight="1" x14ac:dyDescent="0.2">
      <c r="A428" s="58"/>
      <c r="B428" s="59"/>
      <c r="C428" s="59"/>
      <c r="D428" s="59"/>
      <c r="E428" s="59"/>
      <c r="F428" s="59"/>
      <c r="G428" s="59"/>
      <c r="H428" s="59"/>
      <c r="I428" s="59"/>
      <c r="J428" s="59"/>
      <c r="K428" s="60"/>
    </row>
    <row r="429" spans="1:20" ht="17.100000000000001" customHeight="1" x14ac:dyDescent="0.2">
      <c r="A429" s="58"/>
      <c r="B429" s="59"/>
      <c r="C429" s="59"/>
      <c r="D429" s="59"/>
      <c r="E429" s="59"/>
      <c r="F429" s="59"/>
      <c r="G429" s="59"/>
      <c r="H429" s="59"/>
      <c r="I429" s="59"/>
      <c r="J429" s="59"/>
      <c r="K429" s="60"/>
      <c r="L429" s="18"/>
      <c r="M429" s="18"/>
      <c r="N429" s="18"/>
      <c r="O429" s="18"/>
      <c r="P429" s="18"/>
      <c r="Q429" s="18"/>
      <c r="R429" s="45"/>
    </row>
    <row r="430" spans="1:20" ht="17.100000000000001" customHeight="1" x14ac:dyDescent="0.2">
      <c r="A430" s="26" t="s">
        <v>7</v>
      </c>
      <c r="B430" s="61"/>
      <c r="C430" s="61"/>
      <c r="D430" s="61"/>
      <c r="E430" s="61"/>
      <c r="F430" s="61"/>
      <c r="G430" s="61"/>
      <c r="H430" s="61"/>
      <c r="I430" s="61"/>
      <c r="J430" s="61"/>
      <c r="K430" s="62"/>
      <c r="N430" s="17" t="s">
        <v>9</v>
      </c>
      <c r="Q430" s="17" t="s">
        <v>16</v>
      </c>
    </row>
    <row r="431" spans="1:20" ht="17.100000000000001" customHeight="1" x14ac:dyDescent="0.2">
      <c r="A431" s="65"/>
      <c r="B431" s="61"/>
      <c r="C431" s="61"/>
      <c r="D431" s="61"/>
      <c r="E431" s="61"/>
      <c r="F431" s="61"/>
      <c r="G431" s="61"/>
      <c r="H431" s="61"/>
      <c r="I431" s="61"/>
      <c r="J431" s="61"/>
      <c r="K431" s="62"/>
    </row>
    <row r="432" spans="1:20" ht="17.100000000000001" customHeight="1" x14ac:dyDescent="0.2">
      <c r="A432" s="66"/>
      <c r="B432" s="63"/>
      <c r="C432" s="63"/>
      <c r="D432" s="63"/>
      <c r="E432" s="63"/>
      <c r="F432" s="63"/>
      <c r="G432" s="63"/>
      <c r="H432" s="63"/>
      <c r="I432" s="63"/>
      <c r="J432" s="63"/>
      <c r="K432" s="64"/>
      <c r="L432" s="18"/>
      <c r="M432" s="18"/>
      <c r="N432" s="27"/>
      <c r="O432" s="18"/>
      <c r="P432" s="18"/>
      <c r="Q432" s="18"/>
      <c r="R432" s="45"/>
    </row>
    <row r="433" spans="1:22" ht="20.100000000000001" customHeight="1" x14ac:dyDescent="0.2">
      <c r="A433" s="1" t="s">
        <v>76</v>
      </c>
      <c r="B433" s="28"/>
      <c r="C433" s="28"/>
      <c r="D433" s="28"/>
      <c r="E433" s="28"/>
      <c r="F433" s="28"/>
      <c r="G433" s="28"/>
      <c r="H433" s="28"/>
      <c r="I433" s="28"/>
      <c r="J433" s="28"/>
      <c r="K433" s="28"/>
      <c r="L433" s="28"/>
      <c r="M433" s="28"/>
      <c r="N433" s="17" t="s">
        <v>10</v>
      </c>
      <c r="O433" s="1"/>
      <c r="P433" s="1"/>
      <c r="Q433" s="1"/>
      <c r="R433" s="46" t="s">
        <v>16</v>
      </c>
      <c r="S433" s="28"/>
    </row>
    <row r="434" spans="1:22" ht="20.100000000000001" customHeight="1" x14ac:dyDescent="0.25">
      <c r="A434" s="29" t="s">
        <v>25</v>
      </c>
      <c r="B434" s="30"/>
      <c r="C434" s="28"/>
      <c r="D434" s="28"/>
      <c r="E434" s="28"/>
      <c r="F434" s="28"/>
      <c r="G434" s="28"/>
      <c r="H434" s="28"/>
      <c r="I434" s="28"/>
      <c r="J434" s="28"/>
      <c r="K434" s="28"/>
      <c r="L434" s="28"/>
      <c r="M434" s="28"/>
      <c r="N434" s="28"/>
      <c r="O434" s="28"/>
      <c r="P434" s="28"/>
      <c r="Q434" s="28"/>
      <c r="R434" s="47"/>
      <c r="S434" s="28"/>
    </row>
    <row r="435" spans="1:22" ht="20.100000000000001" customHeight="1" x14ac:dyDescent="0.25">
      <c r="A435" s="31" t="s">
        <v>23</v>
      </c>
      <c r="B435" s="28"/>
      <c r="C435" s="28"/>
      <c r="D435" s="28"/>
      <c r="E435" s="28"/>
      <c r="F435" s="28"/>
      <c r="G435" s="28"/>
      <c r="H435" s="28"/>
      <c r="I435" s="28"/>
      <c r="J435" s="28"/>
      <c r="K435" s="28"/>
      <c r="L435" s="28"/>
      <c r="M435" s="28"/>
      <c r="N435" s="28"/>
      <c r="O435" s="28"/>
      <c r="P435" s="28"/>
      <c r="Q435" s="28"/>
      <c r="R435" s="47"/>
      <c r="S435" s="28"/>
      <c r="T435" s="28"/>
    </row>
    <row r="436" spans="1:22" ht="20.100000000000001" customHeight="1" x14ac:dyDescent="0.25">
      <c r="A436" s="31" t="s">
        <v>24</v>
      </c>
      <c r="B436" s="28"/>
      <c r="C436" s="28"/>
      <c r="D436" s="28"/>
      <c r="E436" s="28"/>
      <c r="F436" s="28"/>
      <c r="G436" s="28"/>
      <c r="H436" s="28"/>
      <c r="I436" s="28"/>
      <c r="J436" s="28"/>
      <c r="K436" s="28"/>
      <c r="L436" s="28"/>
      <c r="M436" s="28"/>
      <c r="N436" s="28"/>
      <c r="O436" s="28"/>
      <c r="P436" s="28"/>
      <c r="Q436" s="28"/>
      <c r="R436" s="47"/>
      <c r="S436" s="28"/>
      <c r="T436" s="28"/>
    </row>
    <row r="437" spans="1:22" ht="20.100000000000001" customHeight="1" x14ac:dyDescent="0.25">
      <c r="A437" s="31" t="s">
        <v>27</v>
      </c>
      <c r="B437" s="28"/>
      <c r="C437" s="28"/>
      <c r="D437" s="28"/>
      <c r="E437" s="28"/>
      <c r="F437" s="28"/>
      <c r="G437" s="28"/>
      <c r="H437" s="28"/>
      <c r="I437" s="28"/>
      <c r="J437" s="28"/>
      <c r="K437" s="28"/>
      <c r="L437" s="28"/>
      <c r="M437" s="28"/>
      <c r="N437" s="28"/>
      <c r="O437" s="28"/>
      <c r="P437" s="28"/>
      <c r="Q437" s="28"/>
      <c r="R437" s="47"/>
      <c r="S437" s="28"/>
      <c r="T437" s="28"/>
    </row>
    <row r="438" spans="1:22" ht="20.100000000000001" customHeight="1" x14ac:dyDescent="0.25">
      <c r="A438" s="31" t="s">
        <v>26</v>
      </c>
      <c r="B438" s="28"/>
      <c r="C438" s="28"/>
      <c r="D438" s="28"/>
      <c r="E438" s="28"/>
      <c r="F438" s="28"/>
      <c r="G438" s="28"/>
      <c r="H438" s="28"/>
      <c r="I438" s="28"/>
      <c r="J438" s="28"/>
      <c r="K438" s="28"/>
      <c r="L438" s="28"/>
      <c r="M438" s="28"/>
      <c r="N438" s="28"/>
      <c r="O438" s="28"/>
      <c r="P438" s="28"/>
      <c r="Q438" s="28"/>
      <c r="R438" s="47"/>
      <c r="S438" s="28"/>
      <c r="T438" s="28"/>
    </row>
    <row r="439" spans="1:22" ht="20.100000000000001" customHeight="1" x14ac:dyDescent="0.25">
      <c r="A439" s="31" t="s">
        <v>75</v>
      </c>
      <c r="B439" s="28"/>
      <c r="C439" s="28"/>
      <c r="D439" s="28"/>
      <c r="E439" s="28"/>
      <c r="F439" s="28"/>
      <c r="G439" s="28"/>
      <c r="H439" s="28"/>
      <c r="I439" s="31"/>
      <c r="J439" s="28"/>
      <c r="K439" s="28"/>
      <c r="L439" s="28"/>
      <c r="M439" s="28"/>
      <c r="N439" s="28"/>
      <c r="O439" s="28"/>
      <c r="P439" s="28"/>
      <c r="Q439" s="28"/>
      <c r="R439" s="47"/>
      <c r="S439" s="28"/>
      <c r="T439" s="28"/>
    </row>
    <row r="440" spans="1:22" s="34" customFormat="1" ht="11.25" x14ac:dyDescent="0.2">
      <c r="A440" s="33" t="s">
        <v>13</v>
      </c>
      <c r="R440" s="50"/>
      <c r="U440" s="35"/>
      <c r="V440" s="35"/>
    </row>
    <row r="441" spans="1:22" s="34" customFormat="1" ht="11.25" x14ac:dyDescent="0.2">
      <c r="R441" s="50"/>
      <c r="U441" s="35"/>
      <c r="V441" s="35"/>
    </row>
    <row r="442" spans="1:22" s="3" customFormat="1" ht="24.75" customHeight="1" x14ac:dyDescent="0.35">
      <c r="A442" s="3" t="s">
        <v>5</v>
      </c>
      <c r="G442" s="3" t="s">
        <v>73</v>
      </c>
      <c r="R442" s="38"/>
      <c r="S442" s="5"/>
      <c r="U442" s="6"/>
      <c r="V442" s="6"/>
    </row>
    <row r="443" spans="1:22" ht="17.100000000000001" customHeight="1" x14ac:dyDescent="0.35">
      <c r="A443" s="3"/>
      <c r="B443" s="3"/>
      <c r="C443" s="3"/>
      <c r="D443" s="3" t="s">
        <v>13</v>
      </c>
      <c r="E443" s="3"/>
      <c r="F443" s="3"/>
      <c r="G443" s="3"/>
      <c r="H443" s="3"/>
      <c r="I443" s="3"/>
      <c r="J443" s="3"/>
      <c r="K443" s="3"/>
      <c r="L443" s="3"/>
      <c r="M443" s="3"/>
      <c r="N443" s="3"/>
      <c r="O443" s="3"/>
      <c r="P443" s="3"/>
      <c r="Q443" s="4"/>
      <c r="R443" s="38"/>
    </row>
    <row r="444" spans="1:22" ht="17.100000000000001" customHeight="1" x14ac:dyDescent="0.35">
      <c r="A444" s="5"/>
      <c r="B444" s="5" t="s">
        <v>58</v>
      </c>
      <c r="C444" s="5"/>
      <c r="D444" s="7">
        <f>E411+1</f>
        <v>46090</v>
      </c>
      <c r="E444" s="7">
        <f>D444+13</f>
        <v>46103</v>
      </c>
      <c r="F444" s="5"/>
      <c r="G444" s="5"/>
      <c r="H444" s="5"/>
      <c r="I444" s="5"/>
      <c r="J444" s="5"/>
      <c r="K444" s="5"/>
      <c r="L444" s="5"/>
      <c r="M444" s="5"/>
      <c r="N444" s="5"/>
      <c r="O444" s="5"/>
      <c r="P444" s="3"/>
      <c r="Q444" s="4"/>
      <c r="R444" s="38"/>
    </row>
    <row r="445" spans="1:22" ht="17.100000000000001" customHeight="1" x14ac:dyDescent="0.25">
      <c r="B445" s="9">
        <f>DAY(D444)</f>
        <v>9</v>
      </c>
      <c r="C445" s="9">
        <f>DAY(D444+1)</f>
        <v>10</v>
      </c>
      <c r="D445" s="9">
        <f>DAY(D444+2)</f>
        <v>11</v>
      </c>
      <c r="E445" s="9">
        <f>DAY(D444+3)</f>
        <v>12</v>
      </c>
      <c r="F445" s="9">
        <f>DAY(D444+4)</f>
        <v>13</v>
      </c>
      <c r="G445" s="9">
        <f>DAY(D444+5)</f>
        <v>14</v>
      </c>
      <c r="H445" s="9">
        <f>DAY(D444+6)</f>
        <v>15</v>
      </c>
      <c r="I445" s="9">
        <f>DAY(D444+7)</f>
        <v>16</v>
      </c>
      <c r="J445" s="9">
        <f>DAY(D444+8)</f>
        <v>17</v>
      </c>
      <c r="K445" s="9">
        <f>DAY(D444+9)</f>
        <v>18</v>
      </c>
      <c r="L445" s="9">
        <f>DAY(D444+10)</f>
        <v>19</v>
      </c>
      <c r="M445" s="9">
        <f>DAY(D444+11)</f>
        <v>20</v>
      </c>
      <c r="N445" s="9">
        <f>DAY(D444+12)</f>
        <v>21</v>
      </c>
      <c r="O445" s="9">
        <f>DAY(D444+13)</f>
        <v>22</v>
      </c>
      <c r="P445" s="9" t="s">
        <v>45</v>
      </c>
      <c r="Q445" s="5" t="s">
        <v>35</v>
      </c>
      <c r="R445" s="38"/>
      <c r="S445" s="5" t="str">
        <f>+B444</f>
        <v>BW 07</v>
      </c>
      <c r="T445" s="5" t="str">
        <f>+B460</f>
        <v>BW 08</v>
      </c>
    </row>
    <row r="446" spans="1:22" ht="17.100000000000001" customHeight="1" x14ac:dyDescent="0.2">
      <c r="A446" s="12" t="s">
        <v>18</v>
      </c>
      <c r="B446" s="36"/>
      <c r="C446" s="36"/>
      <c r="D446" s="36"/>
      <c r="E446" s="36"/>
      <c r="F446" s="36"/>
      <c r="G446" s="36"/>
      <c r="H446" s="36"/>
      <c r="I446" s="36"/>
      <c r="J446" s="36"/>
      <c r="K446" s="36"/>
      <c r="L446" s="36"/>
      <c r="M446" s="36"/>
      <c r="N446" s="36"/>
      <c r="O446" s="36"/>
      <c r="P446" s="14">
        <f>SUM(B446:O446)</f>
        <v>0</v>
      </c>
      <c r="Q446" s="10"/>
      <c r="R446" s="39"/>
      <c r="S446" s="10"/>
    </row>
    <row r="447" spans="1:22" ht="17.100000000000001" customHeight="1" x14ac:dyDescent="0.2">
      <c r="A447" s="12" t="s">
        <v>0</v>
      </c>
      <c r="B447" s="36"/>
      <c r="C447" s="36"/>
      <c r="D447" s="36"/>
      <c r="E447" s="36"/>
      <c r="F447" s="36"/>
      <c r="G447" s="36"/>
      <c r="H447" s="36"/>
      <c r="I447" s="36"/>
      <c r="J447" s="36"/>
      <c r="K447" s="36"/>
      <c r="L447" s="36"/>
      <c r="M447" s="36"/>
      <c r="N447" s="36"/>
      <c r="O447" s="36"/>
      <c r="P447" s="14">
        <f t="shared" ref="P447:P458" si="63">SUM(B447:O447)</f>
        <v>0</v>
      </c>
    </row>
    <row r="448" spans="1:22" ht="17.100000000000001" customHeight="1" x14ac:dyDescent="0.25">
      <c r="A448" s="12" t="s">
        <v>41</v>
      </c>
      <c r="B448" s="36"/>
      <c r="C448" s="36"/>
      <c r="D448" s="36"/>
      <c r="E448" s="36"/>
      <c r="F448" s="36"/>
      <c r="G448" s="36"/>
      <c r="H448" s="36"/>
      <c r="I448" s="36"/>
      <c r="J448" s="36"/>
      <c r="K448" s="36"/>
      <c r="L448" s="36"/>
      <c r="M448" s="36"/>
      <c r="N448" s="36"/>
      <c r="O448" s="36"/>
      <c r="P448" s="14">
        <f t="shared" si="63"/>
        <v>0</v>
      </c>
      <c r="Q448" s="16"/>
      <c r="R448" s="48">
        <f>$R$7</f>
        <v>0</v>
      </c>
      <c r="S448" s="16"/>
      <c r="T448" s="18"/>
    </row>
    <row r="449" spans="1:20" ht="17.100000000000001" customHeight="1" x14ac:dyDescent="0.2">
      <c r="A449" s="12" t="s">
        <v>15</v>
      </c>
      <c r="B449" s="36"/>
      <c r="C449" s="36"/>
      <c r="D449" s="36"/>
      <c r="E449" s="36"/>
      <c r="F449" s="36"/>
      <c r="G449" s="36"/>
      <c r="H449" s="36"/>
      <c r="I449" s="36"/>
      <c r="J449" s="36"/>
      <c r="K449" s="36"/>
      <c r="L449" s="36"/>
      <c r="M449" s="36"/>
      <c r="N449" s="36"/>
      <c r="O449" s="36"/>
      <c r="P449" s="14">
        <f t="shared" si="63"/>
        <v>0</v>
      </c>
      <c r="R449" s="41" t="s">
        <v>22</v>
      </c>
    </row>
    <row r="450" spans="1:20" ht="17.100000000000001" customHeight="1" x14ac:dyDescent="0.2">
      <c r="A450" s="12" t="s">
        <v>14</v>
      </c>
      <c r="B450" s="36"/>
      <c r="C450" s="36"/>
      <c r="D450" s="36"/>
      <c r="E450" s="36"/>
      <c r="F450" s="36"/>
      <c r="G450" s="36"/>
      <c r="H450" s="36"/>
      <c r="I450" s="36"/>
      <c r="J450" s="36"/>
      <c r="K450" s="36"/>
      <c r="L450" s="36"/>
      <c r="M450" s="36"/>
      <c r="N450" s="36"/>
      <c r="O450" s="36"/>
      <c r="P450" s="14">
        <f t="shared" si="63"/>
        <v>0</v>
      </c>
      <c r="R450" s="42"/>
    </row>
    <row r="451" spans="1:20" ht="17.100000000000001" customHeight="1" x14ac:dyDescent="0.2">
      <c r="A451" s="12" t="s">
        <v>37</v>
      </c>
      <c r="B451" s="36"/>
      <c r="C451" s="36"/>
      <c r="D451" s="36"/>
      <c r="E451" s="36"/>
      <c r="F451" s="36"/>
      <c r="G451" s="36"/>
      <c r="H451" s="36"/>
      <c r="I451" s="36"/>
      <c r="J451" s="36"/>
      <c r="K451" s="36"/>
      <c r="L451" s="36"/>
      <c r="M451" s="36"/>
      <c r="N451" s="36"/>
      <c r="O451" s="36"/>
      <c r="P451" s="14">
        <f t="shared" si="63"/>
        <v>0</v>
      </c>
      <c r="R451" s="42"/>
    </row>
    <row r="452" spans="1:20" ht="17.100000000000001" customHeight="1" x14ac:dyDescent="0.2">
      <c r="A452" s="12" t="s">
        <v>11</v>
      </c>
      <c r="B452" s="36"/>
      <c r="C452" s="36"/>
      <c r="D452" s="36"/>
      <c r="E452" s="36"/>
      <c r="F452" s="36"/>
      <c r="G452" s="36"/>
      <c r="H452" s="36"/>
      <c r="I452" s="36"/>
      <c r="J452" s="36"/>
      <c r="K452" s="36"/>
      <c r="L452" s="36"/>
      <c r="M452" s="36"/>
      <c r="N452" s="36"/>
      <c r="O452" s="36"/>
      <c r="P452" s="14">
        <f t="shared" si="63"/>
        <v>0</v>
      </c>
      <c r="Q452" s="18"/>
      <c r="R452" s="49">
        <f>$R$11</f>
        <v>0</v>
      </c>
      <c r="S452" s="18"/>
      <c r="T452" s="18"/>
    </row>
    <row r="453" spans="1:20" ht="17.100000000000001" customHeight="1" x14ac:dyDescent="0.2">
      <c r="A453" s="12" t="s">
        <v>17</v>
      </c>
      <c r="B453" s="36"/>
      <c r="C453" s="36"/>
      <c r="D453" s="36"/>
      <c r="E453" s="36"/>
      <c r="F453" s="36"/>
      <c r="G453" s="36"/>
      <c r="H453" s="36"/>
      <c r="I453" s="36"/>
      <c r="J453" s="36"/>
      <c r="K453" s="36"/>
      <c r="L453" s="36"/>
      <c r="M453" s="36"/>
      <c r="N453" s="36"/>
      <c r="O453" s="36"/>
      <c r="P453" s="14">
        <f t="shared" si="63"/>
        <v>0</v>
      </c>
      <c r="R453" s="41" t="s">
        <v>4</v>
      </c>
    </row>
    <row r="454" spans="1:20" ht="17.100000000000001" customHeight="1" x14ac:dyDescent="0.2">
      <c r="A454" s="12" t="s">
        <v>6</v>
      </c>
      <c r="B454" s="36"/>
      <c r="C454" s="36"/>
      <c r="D454" s="36"/>
      <c r="E454" s="36"/>
      <c r="F454" s="36"/>
      <c r="G454" s="36"/>
      <c r="H454" s="36"/>
      <c r="I454" s="36"/>
      <c r="J454" s="36"/>
      <c r="K454" s="36"/>
      <c r="L454" s="36"/>
      <c r="M454" s="36"/>
      <c r="N454" s="36"/>
      <c r="O454" s="36"/>
      <c r="P454" s="14">
        <f t="shared" si="63"/>
        <v>0</v>
      </c>
      <c r="R454" s="42"/>
    </row>
    <row r="455" spans="1:20" ht="17.100000000000001" customHeight="1" x14ac:dyDescent="0.2">
      <c r="A455" s="12" t="s">
        <v>20</v>
      </c>
      <c r="B455" s="36"/>
      <c r="C455" s="36"/>
      <c r="D455" s="36"/>
      <c r="E455" s="36"/>
      <c r="F455" s="36"/>
      <c r="G455" s="36"/>
      <c r="H455" s="36"/>
      <c r="I455" s="36"/>
      <c r="J455" s="36"/>
      <c r="K455" s="36"/>
      <c r="L455" s="36"/>
      <c r="M455" s="36"/>
      <c r="N455" s="36"/>
      <c r="O455" s="36"/>
      <c r="P455" s="14">
        <f t="shared" si="63"/>
        <v>0</v>
      </c>
      <c r="R455" s="42"/>
    </row>
    <row r="456" spans="1:20" ht="17.100000000000001" customHeight="1" x14ac:dyDescent="0.2">
      <c r="A456" s="12" t="s">
        <v>40</v>
      </c>
      <c r="B456" s="36"/>
      <c r="C456" s="36"/>
      <c r="D456" s="36"/>
      <c r="E456" s="36"/>
      <c r="F456" s="36"/>
      <c r="G456" s="36"/>
      <c r="H456" s="36"/>
      <c r="I456" s="36"/>
      <c r="J456" s="36"/>
      <c r="K456" s="36"/>
      <c r="L456" s="36"/>
      <c r="M456" s="36"/>
      <c r="N456" s="36"/>
      <c r="O456" s="36"/>
      <c r="P456" s="14">
        <f t="shared" si="63"/>
        <v>0</v>
      </c>
      <c r="R456" s="42"/>
    </row>
    <row r="457" spans="1:20" ht="17.100000000000001" customHeight="1" x14ac:dyDescent="0.2">
      <c r="A457" s="12" t="s">
        <v>12</v>
      </c>
      <c r="B457" s="36"/>
      <c r="C457" s="36"/>
      <c r="D457" s="36"/>
      <c r="E457" s="36"/>
      <c r="F457" s="36"/>
      <c r="G457" s="36"/>
      <c r="H457" s="36"/>
      <c r="I457" s="36"/>
      <c r="J457" s="36"/>
      <c r="K457" s="36"/>
      <c r="L457" s="36"/>
      <c r="M457" s="36"/>
      <c r="N457" s="36"/>
      <c r="O457" s="36"/>
      <c r="P457" s="14">
        <f t="shared" si="63"/>
        <v>0</v>
      </c>
      <c r="Q457" s="18"/>
      <c r="R457" s="49">
        <f>$R$16</f>
        <v>0</v>
      </c>
      <c r="S457" s="18"/>
      <c r="T457" s="18"/>
    </row>
    <row r="458" spans="1:20" ht="17.100000000000001" customHeight="1" x14ac:dyDescent="0.2">
      <c r="A458" s="10" t="s">
        <v>1</v>
      </c>
      <c r="B458" s="14">
        <f>SUM(B446:B457)</f>
        <v>0</v>
      </c>
      <c r="C458" s="14">
        <f t="shared" ref="C458:O458" si="64">SUM(C446:C457)</f>
        <v>0</v>
      </c>
      <c r="D458" s="14">
        <f t="shared" si="64"/>
        <v>0</v>
      </c>
      <c r="E458" s="14">
        <f t="shared" si="64"/>
        <v>0</v>
      </c>
      <c r="F458" s="14">
        <f t="shared" si="64"/>
        <v>0</v>
      </c>
      <c r="G458" s="14">
        <f t="shared" si="64"/>
        <v>0</v>
      </c>
      <c r="H458" s="14">
        <f t="shared" si="64"/>
        <v>0</v>
      </c>
      <c r="I458" s="14">
        <f t="shared" si="64"/>
        <v>0</v>
      </c>
      <c r="J458" s="14">
        <f t="shared" si="64"/>
        <v>0</v>
      </c>
      <c r="K458" s="14">
        <f t="shared" si="64"/>
        <v>0</v>
      </c>
      <c r="L458" s="14">
        <f t="shared" si="64"/>
        <v>0</v>
      </c>
      <c r="M458" s="14">
        <f t="shared" si="64"/>
        <v>0</v>
      </c>
      <c r="N458" s="14">
        <f t="shared" si="64"/>
        <v>0</v>
      </c>
      <c r="O458" s="14">
        <f t="shared" si="64"/>
        <v>0</v>
      </c>
      <c r="P458" s="14">
        <f t="shared" si="63"/>
        <v>0</v>
      </c>
      <c r="R458" s="46" t="s">
        <v>3</v>
      </c>
    </row>
    <row r="459" spans="1:20" ht="17.100000000000001" customHeight="1" x14ac:dyDescent="0.2">
      <c r="A459" s="10"/>
      <c r="B459" s="19"/>
      <c r="C459" s="19"/>
      <c r="D459" s="19"/>
      <c r="E459" s="19"/>
      <c r="F459" s="19"/>
      <c r="G459" s="19"/>
      <c r="H459" s="19"/>
      <c r="I459" s="19"/>
      <c r="J459" s="19"/>
      <c r="K459" s="19"/>
      <c r="L459" s="19"/>
      <c r="M459" s="19"/>
      <c r="N459" s="19"/>
      <c r="O459" s="19"/>
      <c r="P459" s="19">
        <f>SUM(B458:O458)</f>
        <v>0</v>
      </c>
      <c r="Q459" t="s">
        <v>46</v>
      </c>
      <c r="R459" s="43" t="s">
        <v>13</v>
      </c>
    </row>
    <row r="460" spans="1:20" ht="17.100000000000001" customHeight="1" x14ac:dyDescent="0.25">
      <c r="B460" s="5" t="s">
        <v>59</v>
      </c>
      <c r="D460" s="7">
        <f>E444+1</f>
        <v>46104</v>
      </c>
      <c r="E460" s="7">
        <f>D460+13</f>
        <v>46117</v>
      </c>
      <c r="R460" s="44" t="s">
        <v>74</v>
      </c>
      <c r="S460" s="20" t="s">
        <v>19</v>
      </c>
      <c r="T460" s="20" t="s">
        <v>33</v>
      </c>
    </row>
    <row r="461" spans="1:20" ht="17.100000000000001" customHeight="1" x14ac:dyDescent="0.2">
      <c r="B461" s="21">
        <f>DAY(D460)</f>
        <v>23</v>
      </c>
      <c r="C461" s="21">
        <f>DAY(D460+1)</f>
        <v>24</v>
      </c>
      <c r="D461" s="21">
        <f>DAY(D460+2)</f>
        <v>25</v>
      </c>
      <c r="E461" s="21">
        <f>DAY(D460+3)</f>
        <v>26</v>
      </c>
      <c r="F461" s="21">
        <f>DAY(D460+4)</f>
        <v>27</v>
      </c>
      <c r="G461" s="21">
        <f>DAY(D460+5)</f>
        <v>28</v>
      </c>
      <c r="H461" s="21">
        <f>DAY(D460+6)</f>
        <v>29</v>
      </c>
      <c r="I461" s="21">
        <f>DAY(D460+7)</f>
        <v>30</v>
      </c>
      <c r="J461" s="21">
        <f>DAY(D460+8)</f>
        <v>31</v>
      </c>
      <c r="K461" s="21">
        <f>DAY(D460+9)</f>
        <v>1</v>
      </c>
      <c r="L461" s="21">
        <f>DAY(D460+10)</f>
        <v>2</v>
      </c>
      <c r="M461" s="21">
        <f>DAY(D460+11)</f>
        <v>3</v>
      </c>
      <c r="N461" s="21">
        <f>DAY(D460+12)</f>
        <v>4</v>
      </c>
      <c r="O461" s="21">
        <f>DAY(D460+13)</f>
        <v>5</v>
      </c>
      <c r="P461" s="21" t="s">
        <v>45</v>
      </c>
      <c r="R461" s="44" t="s">
        <v>2</v>
      </c>
      <c r="S461" s="20" t="s">
        <v>2</v>
      </c>
      <c r="T461" s="20" t="s">
        <v>87</v>
      </c>
    </row>
    <row r="462" spans="1:20" ht="17.100000000000001" customHeight="1" x14ac:dyDescent="0.2">
      <c r="A462" s="12" t="s">
        <v>18</v>
      </c>
      <c r="B462" s="36"/>
      <c r="C462" s="36"/>
      <c r="D462" s="36"/>
      <c r="E462" s="36"/>
      <c r="F462" s="36"/>
      <c r="G462" s="36"/>
      <c r="H462" s="36"/>
      <c r="I462" s="36"/>
      <c r="J462" s="36"/>
      <c r="K462" s="36"/>
      <c r="L462" s="36"/>
      <c r="M462" s="36"/>
      <c r="N462" s="36"/>
      <c r="O462" s="36"/>
      <c r="P462" s="14">
        <f>SUM(B462:O462)</f>
        <v>0</v>
      </c>
      <c r="R462" s="22">
        <f>+P446+P462</f>
        <v>0</v>
      </c>
      <c r="S462" s="22">
        <f t="shared" ref="S462:S474" si="65">+R462+S413</f>
        <v>0</v>
      </c>
      <c r="T462" s="13"/>
    </row>
    <row r="463" spans="1:20" ht="17.100000000000001" customHeight="1" x14ac:dyDescent="0.2">
      <c r="A463" s="12" t="str">
        <f t="shared" ref="A463:A473" si="66">+A447</f>
        <v>Vacation</v>
      </c>
      <c r="B463" s="36"/>
      <c r="C463" s="36"/>
      <c r="D463" s="36"/>
      <c r="E463" s="36"/>
      <c r="F463" s="36"/>
      <c r="G463" s="36"/>
      <c r="H463" s="36"/>
      <c r="I463" s="36"/>
      <c r="J463" s="36"/>
      <c r="K463" s="36"/>
      <c r="L463" s="36"/>
      <c r="M463" s="36"/>
      <c r="N463" s="36"/>
      <c r="O463" s="36"/>
      <c r="P463" s="14">
        <f t="shared" ref="P463:P473" si="67">SUM(B463:O463)</f>
        <v>0</v>
      </c>
      <c r="R463" s="22">
        <f t="shared" ref="R463:R474" si="68">+P447+P463</f>
        <v>0</v>
      </c>
      <c r="S463" s="22">
        <f t="shared" si="65"/>
        <v>0</v>
      </c>
      <c r="T463" s="15" t="s">
        <v>28</v>
      </c>
    </row>
    <row r="464" spans="1:20" ht="17.100000000000001" customHeight="1" x14ac:dyDescent="0.2">
      <c r="A464" s="12" t="str">
        <f t="shared" si="66"/>
        <v>Sick earned after 1997</v>
      </c>
      <c r="B464" s="36"/>
      <c r="C464" s="36"/>
      <c r="D464" s="36"/>
      <c r="E464" s="36"/>
      <c r="F464" s="36"/>
      <c r="G464" s="36"/>
      <c r="H464" s="36"/>
      <c r="I464" s="36"/>
      <c r="J464" s="36"/>
      <c r="K464" s="36"/>
      <c r="L464" s="36"/>
      <c r="M464" s="36"/>
      <c r="N464" s="36"/>
      <c r="O464" s="36"/>
      <c r="P464" s="14">
        <f t="shared" si="67"/>
        <v>0</v>
      </c>
      <c r="R464" s="22">
        <f t="shared" si="68"/>
        <v>0</v>
      </c>
      <c r="S464" s="22">
        <f t="shared" si="65"/>
        <v>0</v>
      </c>
      <c r="T464" s="15" t="s">
        <v>29</v>
      </c>
    </row>
    <row r="465" spans="1:20" ht="17.100000000000001" customHeight="1" x14ac:dyDescent="0.2">
      <c r="A465" s="12" t="str">
        <f t="shared" si="66"/>
        <v>Sick earned 1984 - 1997</v>
      </c>
      <c r="B465" s="36"/>
      <c r="C465" s="36"/>
      <c r="D465" s="36"/>
      <c r="E465" s="36"/>
      <c r="F465" s="36"/>
      <c r="G465" s="36"/>
      <c r="H465" s="36"/>
      <c r="I465" s="36"/>
      <c r="J465" s="36"/>
      <c r="K465" s="36"/>
      <c r="L465" s="36"/>
      <c r="M465" s="36"/>
      <c r="N465" s="36"/>
      <c r="O465" s="36"/>
      <c r="P465" s="14">
        <f t="shared" si="67"/>
        <v>0</v>
      </c>
      <c r="R465" s="22">
        <f t="shared" si="68"/>
        <v>0</v>
      </c>
      <c r="S465" s="22">
        <f t="shared" si="65"/>
        <v>0</v>
      </c>
      <c r="T465" s="15" t="s">
        <v>30</v>
      </c>
    </row>
    <row r="466" spans="1:20" ht="17.100000000000001" customHeight="1" x14ac:dyDescent="0.2">
      <c r="A466" s="12" t="str">
        <f t="shared" si="66"/>
        <v>Sick earned before 1984</v>
      </c>
      <c r="B466" s="36"/>
      <c r="C466" s="36"/>
      <c r="D466" s="36"/>
      <c r="E466" s="36"/>
      <c r="F466" s="36"/>
      <c r="G466" s="36"/>
      <c r="H466" s="36"/>
      <c r="I466" s="36"/>
      <c r="J466" s="36"/>
      <c r="K466" s="36"/>
      <c r="L466" s="36"/>
      <c r="M466" s="36"/>
      <c r="N466" s="36"/>
      <c r="O466" s="36"/>
      <c r="P466" s="14">
        <f t="shared" si="67"/>
        <v>0</v>
      </c>
      <c r="R466" s="22">
        <f t="shared" si="68"/>
        <v>0</v>
      </c>
      <c r="S466" s="22">
        <f t="shared" si="65"/>
        <v>0</v>
      </c>
      <c r="T466" s="15" t="s">
        <v>31</v>
      </c>
    </row>
    <row r="467" spans="1:20" ht="17.100000000000001" customHeight="1" x14ac:dyDescent="0.2">
      <c r="A467" s="12" t="str">
        <f t="shared" si="66"/>
        <v>Extended sick</v>
      </c>
      <c r="B467" s="36"/>
      <c r="C467" s="36"/>
      <c r="D467" s="36"/>
      <c r="E467" s="36"/>
      <c r="F467" s="36"/>
      <c r="G467" s="36"/>
      <c r="H467" s="36"/>
      <c r="I467" s="36"/>
      <c r="J467" s="36"/>
      <c r="K467" s="36"/>
      <c r="L467" s="36"/>
      <c r="M467" s="36"/>
      <c r="N467" s="36"/>
      <c r="O467" s="36"/>
      <c r="P467" s="14">
        <f t="shared" si="67"/>
        <v>0</v>
      </c>
      <c r="R467" s="22">
        <f t="shared" si="68"/>
        <v>0</v>
      </c>
      <c r="S467" s="22">
        <f t="shared" si="65"/>
        <v>0</v>
      </c>
      <c r="T467" s="15" t="s">
        <v>42</v>
      </c>
    </row>
    <row r="468" spans="1:20" ht="17.100000000000001" customHeight="1" x14ac:dyDescent="0.2">
      <c r="A468" s="12" t="str">
        <f t="shared" si="66"/>
        <v>Comp time used</v>
      </c>
      <c r="B468" s="36"/>
      <c r="C468" s="36"/>
      <c r="D468" s="36"/>
      <c r="E468" s="36"/>
      <c r="F468" s="36"/>
      <c r="G468" s="36"/>
      <c r="H468" s="36"/>
      <c r="I468" s="36"/>
      <c r="J468" s="36"/>
      <c r="K468" s="36"/>
      <c r="L468" s="36"/>
      <c r="M468" s="36"/>
      <c r="N468" s="36"/>
      <c r="O468" s="36"/>
      <c r="P468" s="14">
        <f t="shared" si="67"/>
        <v>0</v>
      </c>
      <c r="R468" s="22">
        <f t="shared" si="68"/>
        <v>0</v>
      </c>
      <c r="S468" s="22">
        <f t="shared" si="65"/>
        <v>0</v>
      </c>
      <c r="T468" s="15" t="s">
        <v>32</v>
      </c>
    </row>
    <row r="469" spans="1:20" ht="17.100000000000001" customHeight="1" x14ac:dyDescent="0.2">
      <c r="A469" s="12" t="str">
        <f t="shared" si="66"/>
        <v>Holiday/AdminClosure</v>
      </c>
      <c r="B469" s="36"/>
      <c r="C469" s="36"/>
      <c r="D469" s="36"/>
      <c r="E469" s="36"/>
      <c r="F469" s="36"/>
      <c r="G469" s="36"/>
      <c r="H469" s="36"/>
      <c r="I469" s="36"/>
      <c r="J469" s="36"/>
      <c r="K469" s="36"/>
      <c r="L469" s="36"/>
      <c r="M469" s="36"/>
      <c r="N469" s="36"/>
      <c r="O469" s="36"/>
      <c r="P469" s="14">
        <f t="shared" si="67"/>
        <v>0</v>
      </c>
      <c r="R469" s="22">
        <f t="shared" si="68"/>
        <v>0</v>
      </c>
      <c r="S469" s="22">
        <f t="shared" si="65"/>
        <v>0</v>
      </c>
      <c r="T469" s="13"/>
    </row>
    <row r="470" spans="1:20" ht="17.100000000000001" customHeight="1" x14ac:dyDescent="0.2">
      <c r="A470" s="12" t="str">
        <f t="shared" si="66"/>
        <v>Inclement Weather</v>
      </c>
      <c r="B470" s="36"/>
      <c r="C470" s="36"/>
      <c r="D470" s="36"/>
      <c r="E470" s="36"/>
      <c r="F470" s="36"/>
      <c r="G470" s="36"/>
      <c r="H470" s="36"/>
      <c r="I470" s="36"/>
      <c r="J470" s="36"/>
      <c r="K470" s="36"/>
      <c r="L470" s="36"/>
      <c r="M470" s="36"/>
      <c r="N470" s="36"/>
      <c r="O470" s="36"/>
      <c r="P470" s="14">
        <f t="shared" si="67"/>
        <v>0</v>
      </c>
      <c r="R470" s="22">
        <f t="shared" si="68"/>
        <v>0</v>
      </c>
      <c r="S470" s="22">
        <f t="shared" si="65"/>
        <v>0</v>
      </c>
      <c r="T470" s="13"/>
    </row>
    <row r="471" spans="1:20" ht="17.100000000000001" customHeight="1" x14ac:dyDescent="0.2">
      <c r="A471" s="12" t="str">
        <f t="shared" si="66"/>
        <v>Overtime worked</v>
      </c>
      <c r="B471" s="36"/>
      <c r="C471" s="36"/>
      <c r="D471" s="36"/>
      <c r="E471" s="36"/>
      <c r="F471" s="36"/>
      <c r="G471" s="36"/>
      <c r="H471" s="36"/>
      <c r="I471" s="36"/>
      <c r="J471" s="36"/>
      <c r="K471" s="36"/>
      <c r="L471" s="36"/>
      <c r="M471" s="36"/>
      <c r="N471" s="36"/>
      <c r="O471" s="36"/>
      <c r="P471" s="14">
        <f t="shared" si="67"/>
        <v>0</v>
      </c>
      <c r="R471" s="22">
        <f t="shared" si="68"/>
        <v>0</v>
      </c>
      <c r="S471" s="22">
        <f t="shared" si="65"/>
        <v>0</v>
      </c>
      <c r="T471" s="13"/>
    </row>
    <row r="472" spans="1:20" ht="17.100000000000001" customHeight="1" x14ac:dyDescent="0.2">
      <c r="A472" s="12" t="str">
        <f t="shared" si="66"/>
        <v>*Other absence with pay</v>
      </c>
      <c r="B472" s="36"/>
      <c r="C472" s="36"/>
      <c r="D472" s="36"/>
      <c r="E472" s="36"/>
      <c r="F472" s="36"/>
      <c r="G472" s="36"/>
      <c r="H472" s="36"/>
      <c r="I472" s="36"/>
      <c r="J472" s="36"/>
      <c r="K472" s="36"/>
      <c r="L472" s="36"/>
      <c r="M472" s="36"/>
      <c r="N472" s="36"/>
      <c r="O472" s="36"/>
      <c r="P472" s="14">
        <f t="shared" si="67"/>
        <v>0</v>
      </c>
      <c r="R472" s="22">
        <f t="shared" si="68"/>
        <v>0</v>
      </c>
      <c r="S472" s="22">
        <f t="shared" si="65"/>
        <v>0</v>
      </c>
      <c r="T472" s="15" t="s">
        <v>13</v>
      </c>
    </row>
    <row r="473" spans="1:20" ht="17.100000000000001" customHeight="1" x14ac:dyDescent="0.2">
      <c r="A473" s="12" t="str">
        <f t="shared" si="66"/>
        <v>Absence without pay</v>
      </c>
      <c r="B473" s="36"/>
      <c r="C473" s="36"/>
      <c r="D473" s="36"/>
      <c r="E473" s="36"/>
      <c r="F473" s="36"/>
      <c r="G473" s="36"/>
      <c r="H473" s="36"/>
      <c r="I473" s="36"/>
      <c r="J473" s="36"/>
      <c r="K473" s="36"/>
      <c r="L473" s="36"/>
      <c r="M473" s="36"/>
      <c r="N473" s="36"/>
      <c r="O473" s="36"/>
      <c r="P473" s="14">
        <f t="shared" si="67"/>
        <v>0</v>
      </c>
      <c r="R473" s="22">
        <f t="shared" si="68"/>
        <v>0</v>
      </c>
      <c r="S473" s="22">
        <f t="shared" si="65"/>
        <v>0</v>
      </c>
      <c r="T473" s="13"/>
    </row>
    <row r="474" spans="1:20" ht="17.100000000000001" customHeight="1" x14ac:dyDescent="0.2">
      <c r="A474" s="10" t="s">
        <v>1</v>
      </c>
      <c r="B474" s="14">
        <f t="shared" ref="B474:O474" si="69">SUM(B462:B473)</f>
        <v>0</v>
      </c>
      <c r="C474" s="14">
        <f t="shared" si="69"/>
        <v>0</v>
      </c>
      <c r="D474" s="14">
        <f t="shared" si="69"/>
        <v>0</v>
      </c>
      <c r="E474" s="14">
        <f t="shared" si="69"/>
        <v>0</v>
      </c>
      <c r="F474" s="14">
        <f t="shared" si="69"/>
        <v>0</v>
      </c>
      <c r="G474" s="14">
        <f t="shared" si="69"/>
        <v>0</v>
      </c>
      <c r="H474" s="14">
        <f t="shared" si="69"/>
        <v>0</v>
      </c>
      <c r="I474" s="14">
        <f t="shared" si="69"/>
        <v>0</v>
      </c>
      <c r="J474" s="14">
        <f t="shared" si="69"/>
        <v>0</v>
      </c>
      <c r="K474" s="14">
        <f t="shared" si="69"/>
        <v>0</v>
      </c>
      <c r="L474" s="14">
        <f t="shared" si="69"/>
        <v>0</v>
      </c>
      <c r="M474" s="14">
        <f t="shared" si="69"/>
        <v>0</v>
      </c>
      <c r="N474" s="14">
        <f t="shared" si="69"/>
        <v>0</v>
      </c>
      <c r="O474" s="14">
        <f t="shared" si="69"/>
        <v>0</v>
      </c>
      <c r="P474" s="14">
        <f>SUM(P462:P473)</f>
        <v>0</v>
      </c>
      <c r="R474" s="22">
        <f t="shared" si="68"/>
        <v>0</v>
      </c>
      <c r="S474" s="22">
        <f t="shared" si="65"/>
        <v>0</v>
      </c>
      <c r="T474" s="13"/>
    </row>
    <row r="475" spans="1:20" ht="17.100000000000001" customHeight="1" x14ac:dyDescent="0.2">
      <c r="L475" s="1" t="s">
        <v>21</v>
      </c>
      <c r="P475" s="19">
        <f>SUM(B474:O474)</f>
        <v>0</v>
      </c>
      <c r="Q475" t="s">
        <v>46</v>
      </c>
    </row>
    <row r="476" spans="1:20" ht="17.100000000000001" customHeight="1" x14ac:dyDescent="0.2">
      <c r="A476" s="23" t="s">
        <v>8</v>
      </c>
      <c r="B476" s="24"/>
      <c r="C476" s="25"/>
      <c r="D476" s="56"/>
      <c r="E476" s="56"/>
      <c r="F476" s="56"/>
      <c r="G476" s="56"/>
      <c r="H476" s="56"/>
      <c r="I476" s="56"/>
      <c r="J476" s="56"/>
      <c r="K476" s="57"/>
    </row>
    <row r="477" spans="1:20" ht="17.100000000000001" customHeight="1" x14ac:dyDescent="0.2">
      <c r="A477" s="58"/>
      <c r="B477" s="59"/>
      <c r="C477" s="59"/>
      <c r="D477" s="59"/>
      <c r="E477" s="59"/>
      <c r="F477" s="59"/>
      <c r="G477" s="59"/>
      <c r="H477" s="59"/>
      <c r="I477" s="59"/>
      <c r="J477" s="59"/>
      <c r="K477" s="60"/>
    </row>
    <row r="478" spans="1:20" ht="17.100000000000001" customHeight="1" x14ac:dyDescent="0.2">
      <c r="A478" s="58"/>
      <c r="B478" s="59"/>
      <c r="C478" s="59"/>
      <c r="D478" s="59"/>
      <c r="E478" s="59"/>
      <c r="F478" s="59"/>
      <c r="G478" s="59"/>
      <c r="H478" s="59"/>
      <c r="I478" s="59"/>
      <c r="J478" s="59"/>
      <c r="K478" s="60"/>
      <c r="L478" s="18"/>
      <c r="M478" s="18"/>
      <c r="N478" s="18"/>
      <c r="O478" s="18"/>
      <c r="P478" s="18"/>
      <c r="Q478" s="18"/>
      <c r="R478" s="45"/>
    </row>
    <row r="479" spans="1:20" ht="17.100000000000001" customHeight="1" x14ac:dyDescent="0.2">
      <c r="A479" s="26" t="s">
        <v>7</v>
      </c>
      <c r="B479" s="61"/>
      <c r="C479" s="61"/>
      <c r="D479" s="61"/>
      <c r="E479" s="61"/>
      <c r="F479" s="61"/>
      <c r="G479" s="61"/>
      <c r="H479" s="61"/>
      <c r="I479" s="61"/>
      <c r="J479" s="61"/>
      <c r="K479" s="62"/>
      <c r="N479" s="17" t="s">
        <v>9</v>
      </c>
      <c r="Q479" s="17" t="s">
        <v>16</v>
      </c>
    </row>
    <row r="480" spans="1:20" ht="17.100000000000001" customHeight="1" x14ac:dyDescent="0.2">
      <c r="A480" s="65"/>
      <c r="B480" s="61"/>
      <c r="C480" s="61"/>
      <c r="D480" s="61"/>
      <c r="E480" s="61"/>
      <c r="F480" s="61"/>
      <c r="G480" s="61"/>
      <c r="H480" s="61"/>
      <c r="I480" s="61"/>
      <c r="J480" s="61"/>
      <c r="K480" s="62"/>
    </row>
    <row r="481" spans="1:22" ht="17.100000000000001" customHeight="1" x14ac:dyDescent="0.2">
      <c r="A481" s="66"/>
      <c r="B481" s="63"/>
      <c r="C481" s="63"/>
      <c r="D481" s="63"/>
      <c r="E481" s="63"/>
      <c r="F481" s="63"/>
      <c r="G481" s="63"/>
      <c r="H481" s="63"/>
      <c r="I481" s="63"/>
      <c r="J481" s="63"/>
      <c r="K481" s="64"/>
      <c r="L481" s="18"/>
      <c r="M481" s="18"/>
      <c r="N481" s="27"/>
      <c r="O481" s="18"/>
      <c r="P481" s="18"/>
      <c r="Q481" s="18"/>
      <c r="R481" s="45"/>
    </row>
    <row r="482" spans="1:22" ht="20.100000000000001" customHeight="1" x14ac:dyDescent="0.2">
      <c r="A482" s="1" t="s">
        <v>76</v>
      </c>
      <c r="B482" s="28"/>
      <c r="C482" s="28"/>
      <c r="D482" s="28"/>
      <c r="E482" s="28"/>
      <c r="F482" s="28"/>
      <c r="G482" s="28"/>
      <c r="H482" s="28"/>
      <c r="I482" s="28"/>
      <c r="J482" s="28"/>
      <c r="K482" s="28"/>
      <c r="L482" s="28"/>
      <c r="M482" s="28"/>
      <c r="N482" s="17" t="s">
        <v>10</v>
      </c>
      <c r="O482" s="1"/>
      <c r="P482" s="1"/>
      <c r="Q482" s="1"/>
      <c r="R482" s="46" t="s">
        <v>16</v>
      </c>
      <c r="S482" s="28"/>
    </row>
    <row r="483" spans="1:22" ht="20.100000000000001" customHeight="1" x14ac:dyDescent="0.25">
      <c r="A483" s="29" t="s">
        <v>25</v>
      </c>
      <c r="B483" s="30"/>
      <c r="C483" s="28"/>
      <c r="D483" s="28"/>
      <c r="E483" s="28"/>
      <c r="F483" s="28"/>
      <c r="G483" s="28"/>
      <c r="H483" s="28"/>
      <c r="I483" s="28"/>
      <c r="J483" s="28"/>
      <c r="K483" s="28"/>
      <c r="L483" s="28"/>
      <c r="M483" s="28"/>
      <c r="N483" s="28"/>
      <c r="O483" s="28"/>
      <c r="P483" s="28"/>
      <c r="Q483" s="28"/>
      <c r="R483" s="47"/>
      <c r="S483" s="28"/>
    </row>
    <row r="484" spans="1:22" ht="20.100000000000001" customHeight="1" x14ac:dyDescent="0.25">
      <c r="A484" s="31" t="s">
        <v>23</v>
      </c>
      <c r="B484" s="28"/>
      <c r="C484" s="28"/>
      <c r="D484" s="28"/>
      <c r="E484" s="28"/>
      <c r="F484" s="28"/>
      <c r="G484" s="28"/>
      <c r="H484" s="28"/>
      <c r="I484" s="28"/>
      <c r="J484" s="28"/>
      <c r="K484" s="28"/>
      <c r="L484" s="28"/>
      <c r="M484" s="28"/>
      <c r="N484" s="28"/>
      <c r="O484" s="28"/>
      <c r="P484" s="28"/>
      <c r="Q484" s="28"/>
      <c r="R484" s="47"/>
      <c r="S484" s="28"/>
      <c r="T484" s="28"/>
    </row>
    <row r="485" spans="1:22" ht="20.100000000000001" customHeight="1" x14ac:dyDescent="0.25">
      <c r="A485" s="31" t="s">
        <v>24</v>
      </c>
      <c r="B485" s="28"/>
      <c r="C485" s="28"/>
      <c r="D485" s="28"/>
      <c r="E485" s="28"/>
      <c r="F485" s="28"/>
      <c r="G485" s="28"/>
      <c r="H485" s="28"/>
      <c r="I485" s="28"/>
      <c r="J485" s="28"/>
      <c r="K485" s="28"/>
      <c r="L485" s="28"/>
      <c r="M485" s="28"/>
      <c r="N485" s="28"/>
      <c r="O485" s="28"/>
      <c r="P485" s="28"/>
      <c r="Q485" s="28"/>
      <c r="R485" s="47"/>
      <c r="S485" s="28"/>
      <c r="T485" s="28"/>
    </row>
    <row r="486" spans="1:22" ht="20.100000000000001" customHeight="1" x14ac:dyDescent="0.25">
      <c r="A486" s="31" t="s">
        <v>27</v>
      </c>
      <c r="B486" s="28"/>
      <c r="C486" s="28"/>
      <c r="D486" s="28"/>
      <c r="E486" s="28"/>
      <c r="F486" s="28"/>
      <c r="G486" s="28"/>
      <c r="H486" s="28"/>
      <c r="I486" s="28"/>
      <c r="J486" s="28"/>
      <c r="K486" s="28"/>
      <c r="L486" s="28"/>
      <c r="M486" s="28"/>
      <c r="N486" s="28"/>
      <c r="O486" s="28"/>
      <c r="P486" s="28"/>
      <c r="Q486" s="28"/>
      <c r="R486" s="47"/>
      <c r="S486" s="28"/>
      <c r="T486" s="28"/>
    </row>
    <row r="487" spans="1:22" ht="20.100000000000001" customHeight="1" x14ac:dyDescent="0.25">
      <c r="A487" s="31" t="s">
        <v>26</v>
      </c>
      <c r="B487" s="28"/>
      <c r="C487" s="28"/>
      <c r="D487" s="28"/>
      <c r="E487" s="28"/>
      <c r="F487" s="28"/>
      <c r="G487" s="28"/>
      <c r="H487" s="28"/>
      <c r="I487" s="28"/>
      <c r="J487" s="28"/>
      <c r="K487" s="28"/>
      <c r="L487" s="28"/>
      <c r="M487" s="28"/>
      <c r="N487" s="28"/>
      <c r="O487" s="28"/>
      <c r="P487" s="28"/>
      <c r="Q487" s="28"/>
      <c r="R487" s="47"/>
      <c r="S487" s="28"/>
      <c r="T487" s="28"/>
    </row>
    <row r="488" spans="1:22" ht="20.100000000000001" customHeight="1" x14ac:dyDescent="0.25">
      <c r="A488" s="31" t="s">
        <v>75</v>
      </c>
      <c r="B488" s="28"/>
      <c r="C488" s="28"/>
      <c r="D488" s="28"/>
      <c r="E488" s="28"/>
      <c r="F488" s="28"/>
      <c r="G488" s="28"/>
      <c r="H488" s="28"/>
      <c r="I488" s="31"/>
      <c r="J488" s="28"/>
      <c r="K488" s="28"/>
      <c r="L488" s="28"/>
      <c r="M488" s="28"/>
      <c r="N488" s="28"/>
      <c r="O488" s="28"/>
      <c r="P488" s="28"/>
      <c r="Q488" s="28"/>
      <c r="R488" s="47"/>
      <c r="S488" s="28"/>
      <c r="T488" s="28"/>
    </row>
    <row r="489" spans="1:22" ht="20.100000000000001" customHeight="1" x14ac:dyDescent="0.25">
      <c r="A489" s="31" t="s">
        <v>13</v>
      </c>
    </row>
    <row r="491" spans="1:22" s="3" customFormat="1" ht="24.75" customHeight="1" x14ac:dyDescent="0.35">
      <c r="A491" s="3" t="s">
        <v>5</v>
      </c>
      <c r="G491" s="3" t="s">
        <v>73</v>
      </c>
      <c r="R491" s="38"/>
      <c r="S491" s="5"/>
      <c r="U491" s="6"/>
      <c r="V491" s="6"/>
    </row>
    <row r="492" spans="1:22" ht="17.100000000000001" customHeight="1" x14ac:dyDescent="0.35">
      <c r="A492" s="3"/>
      <c r="B492" s="3"/>
      <c r="C492" s="3"/>
      <c r="D492" s="3" t="s">
        <v>13</v>
      </c>
      <c r="E492" s="3"/>
      <c r="F492" s="3"/>
      <c r="G492" s="3"/>
      <c r="H492" s="3"/>
      <c r="I492" s="3"/>
      <c r="J492" s="3"/>
      <c r="K492" s="3"/>
      <c r="L492" s="3"/>
      <c r="M492" s="3"/>
      <c r="N492" s="3"/>
      <c r="O492" s="3"/>
      <c r="P492" s="3"/>
      <c r="Q492" s="4"/>
      <c r="R492" s="38"/>
    </row>
    <row r="493" spans="1:22" ht="17.100000000000001" customHeight="1" x14ac:dyDescent="0.35">
      <c r="A493" s="5"/>
      <c r="B493" s="5" t="s">
        <v>60</v>
      </c>
      <c r="C493" s="5"/>
      <c r="D493" s="7">
        <f>E460+1</f>
        <v>46118</v>
      </c>
      <c r="E493" s="7">
        <f>D493+13</f>
        <v>46131</v>
      </c>
      <c r="F493" s="5"/>
      <c r="G493" s="5"/>
      <c r="H493" s="5"/>
      <c r="I493" s="5"/>
      <c r="J493" s="5"/>
      <c r="K493" s="5"/>
      <c r="L493" s="5"/>
      <c r="M493" s="5"/>
      <c r="N493" s="5"/>
      <c r="O493" s="5"/>
      <c r="P493" s="3"/>
      <c r="Q493" s="4"/>
      <c r="R493" s="38"/>
    </row>
    <row r="494" spans="1:22" ht="17.100000000000001" customHeight="1" x14ac:dyDescent="0.25">
      <c r="B494" s="9">
        <f>DAY(D493)</f>
        <v>6</v>
      </c>
      <c r="C494" s="9">
        <f>DAY(D493+1)</f>
        <v>7</v>
      </c>
      <c r="D494" s="9">
        <f>DAY(D493+2)</f>
        <v>8</v>
      </c>
      <c r="E494" s="9">
        <f>DAY(D493+3)</f>
        <v>9</v>
      </c>
      <c r="F494" s="9">
        <f>DAY(D493+4)</f>
        <v>10</v>
      </c>
      <c r="G494" s="9">
        <f>DAY(D493+5)</f>
        <v>11</v>
      </c>
      <c r="H494" s="9">
        <f>DAY(D493+6)</f>
        <v>12</v>
      </c>
      <c r="I494" s="9">
        <f>DAY(D493+7)</f>
        <v>13</v>
      </c>
      <c r="J494" s="9">
        <f>DAY(D493+8)</f>
        <v>14</v>
      </c>
      <c r="K494" s="9">
        <f>DAY(D493+9)</f>
        <v>15</v>
      </c>
      <c r="L494" s="9">
        <f>DAY(D493+10)</f>
        <v>16</v>
      </c>
      <c r="M494" s="9">
        <f>DAY(D493+11)</f>
        <v>17</v>
      </c>
      <c r="N494" s="9">
        <f>DAY(D493+12)</f>
        <v>18</v>
      </c>
      <c r="O494" s="9">
        <f>DAY(D493+13)</f>
        <v>19</v>
      </c>
      <c r="P494" s="9" t="s">
        <v>45</v>
      </c>
      <c r="Q494" s="5" t="s">
        <v>35</v>
      </c>
      <c r="R494" s="38"/>
      <c r="S494" s="5" t="str">
        <f>+B493</f>
        <v>BW 09</v>
      </c>
      <c r="T494" s="5" t="str">
        <f>+B509</f>
        <v>BW 10</v>
      </c>
    </row>
    <row r="495" spans="1:22" ht="17.100000000000001" customHeight="1" x14ac:dyDescent="0.2">
      <c r="A495" s="12" t="s">
        <v>18</v>
      </c>
      <c r="B495" s="36"/>
      <c r="C495" s="36"/>
      <c r="D495" s="36"/>
      <c r="E495" s="36"/>
      <c r="F495" s="36"/>
      <c r="G495" s="36"/>
      <c r="H495" s="36"/>
      <c r="I495" s="36"/>
      <c r="J495" s="36"/>
      <c r="K495" s="36"/>
      <c r="L495" s="36"/>
      <c r="M495" s="36"/>
      <c r="N495" s="36"/>
      <c r="O495" s="36"/>
      <c r="P495" s="14">
        <f>SUM(B495:O495)</f>
        <v>0</v>
      </c>
      <c r="Q495" s="10"/>
      <c r="R495" s="39"/>
      <c r="S495" s="10"/>
    </row>
    <row r="496" spans="1:22" ht="17.100000000000001" customHeight="1" x14ac:dyDescent="0.2">
      <c r="A496" s="12" t="s">
        <v>0</v>
      </c>
      <c r="B496" s="36"/>
      <c r="C496" s="36"/>
      <c r="D496" s="36"/>
      <c r="E496" s="36"/>
      <c r="F496" s="36"/>
      <c r="G496" s="36"/>
      <c r="H496" s="36"/>
      <c r="I496" s="36"/>
      <c r="J496" s="36"/>
      <c r="K496" s="36"/>
      <c r="L496" s="36"/>
      <c r="M496" s="36"/>
      <c r="N496" s="36"/>
      <c r="O496" s="36"/>
      <c r="P496" s="14">
        <f t="shared" ref="P496:P507" si="70">SUM(B496:O496)</f>
        <v>0</v>
      </c>
    </row>
    <row r="497" spans="1:20" ht="17.100000000000001" customHeight="1" x14ac:dyDescent="0.25">
      <c r="A497" s="12" t="s">
        <v>41</v>
      </c>
      <c r="B497" s="36"/>
      <c r="C497" s="36"/>
      <c r="D497" s="36"/>
      <c r="E497" s="36"/>
      <c r="F497" s="36"/>
      <c r="G497" s="36"/>
      <c r="H497" s="36"/>
      <c r="I497" s="36"/>
      <c r="J497" s="36"/>
      <c r="K497" s="36"/>
      <c r="L497" s="36"/>
      <c r="M497" s="36"/>
      <c r="N497" s="36"/>
      <c r="O497" s="36"/>
      <c r="P497" s="14">
        <f t="shared" si="70"/>
        <v>0</v>
      </c>
      <c r="Q497" s="16"/>
      <c r="R497" s="48">
        <f>$R$7</f>
        <v>0</v>
      </c>
      <c r="S497" s="16"/>
      <c r="T497" s="18"/>
    </row>
    <row r="498" spans="1:20" ht="17.100000000000001" customHeight="1" x14ac:dyDescent="0.2">
      <c r="A498" s="12" t="s">
        <v>15</v>
      </c>
      <c r="B498" s="36"/>
      <c r="C498" s="36"/>
      <c r="D498" s="36"/>
      <c r="E498" s="36"/>
      <c r="F498" s="36"/>
      <c r="G498" s="36"/>
      <c r="H498" s="36"/>
      <c r="I498" s="36"/>
      <c r="J498" s="36"/>
      <c r="K498" s="36"/>
      <c r="L498" s="36"/>
      <c r="M498" s="36"/>
      <c r="N498" s="36"/>
      <c r="O498" s="36"/>
      <c r="P498" s="14">
        <f t="shared" si="70"/>
        <v>0</v>
      </c>
      <c r="R498" s="41" t="s">
        <v>22</v>
      </c>
    </row>
    <row r="499" spans="1:20" ht="17.100000000000001" customHeight="1" x14ac:dyDescent="0.2">
      <c r="A499" s="12" t="s">
        <v>14</v>
      </c>
      <c r="B499" s="36"/>
      <c r="C499" s="36"/>
      <c r="D499" s="36"/>
      <c r="E499" s="36"/>
      <c r="F499" s="36"/>
      <c r="G499" s="36"/>
      <c r="H499" s="36"/>
      <c r="I499" s="36"/>
      <c r="J499" s="36"/>
      <c r="K499" s="36"/>
      <c r="L499" s="36"/>
      <c r="M499" s="36"/>
      <c r="N499" s="36"/>
      <c r="O499" s="36"/>
      <c r="P499" s="14">
        <f t="shared" si="70"/>
        <v>0</v>
      </c>
      <c r="R499" s="42"/>
    </row>
    <row r="500" spans="1:20" ht="17.100000000000001" customHeight="1" x14ac:dyDescent="0.2">
      <c r="A500" s="12" t="s">
        <v>37</v>
      </c>
      <c r="B500" s="36"/>
      <c r="C500" s="36"/>
      <c r="D500" s="36"/>
      <c r="E500" s="36"/>
      <c r="F500" s="36"/>
      <c r="G500" s="36"/>
      <c r="H500" s="36"/>
      <c r="I500" s="36"/>
      <c r="J500" s="36"/>
      <c r="K500" s="36"/>
      <c r="L500" s="36"/>
      <c r="M500" s="36"/>
      <c r="N500" s="36"/>
      <c r="O500" s="36"/>
      <c r="P500" s="14">
        <f t="shared" si="70"/>
        <v>0</v>
      </c>
      <c r="R500" s="42"/>
    </row>
    <row r="501" spans="1:20" ht="17.100000000000001" customHeight="1" x14ac:dyDescent="0.2">
      <c r="A501" s="12" t="s">
        <v>11</v>
      </c>
      <c r="B501" s="36"/>
      <c r="C501" s="36"/>
      <c r="D501" s="36"/>
      <c r="E501" s="36"/>
      <c r="F501" s="36"/>
      <c r="G501" s="36"/>
      <c r="H501" s="36"/>
      <c r="I501" s="36"/>
      <c r="J501" s="36"/>
      <c r="K501" s="36"/>
      <c r="L501" s="36"/>
      <c r="M501" s="36"/>
      <c r="N501" s="36"/>
      <c r="O501" s="36"/>
      <c r="P501" s="14">
        <f t="shared" si="70"/>
        <v>0</v>
      </c>
      <c r="Q501" s="18"/>
      <c r="R501" s="49">
        <f>$R$11</f>
        <v>0</v>
      </c>
      <c r="S501" s="18"/>
      <c r="T501" s="18"/>
    </row>
    <row r="502" spans="1:20" ht="17.100000000000001" customHeight="1" x14ac:dyDescent="0.2">
      <c r="A502" s="12" t="s">
        <v>17</v>
      </c>
      <c r="B502" s="36"/>
      <c r="C502" s="36"/>
      <c r="D502" s="36"/>
      <c r="E502" s="36"/>
      <c r="F502" s="36"/>
      <c r="G502" s="36"/>
      <c r="H502" s="36"/>
      <c r="I502" s="36"/>
      <c r="J502" s="36"/>
      <c r="K502" s="36"/>
      <c r="L502" s="36"/>
      <c r="M502" s="36"/>
      <c r="N502" s="36"/>
      <c r="O502" s="36"/>
      <c r="P502" s="14">
        <f t="shared" si="70"/>
        <v>0</v>
      </c>
      <c r="R502" s="41" t="s">
        <v>4</v>
      </c>
    </row>
    <row r="503" spans="1:20" ht="17.100000000000001" customHeight="1" x14ac:dyDescent="0.2">
      <c r="A503" s="12" t="s">
        <v>6</v>
      </c>
      <c r="B503" s="36"/>
      <c r="C503" s="36"/>
      <c r="D503" s="36"/>
      <c r="E503" s="36"/>
      <c r="F503" s="36"/>
      <c r="G503" s="36"/>
      <c r="H503" s="36"/>
      <c r="I503" s="36"/>
      <c r="J503" s="36"/>
      <c r="K503" s="36"/>
      <c r="L503" s="36"/>
      <c r="M503" s="36"/>
      <c r="N503" s="36"/>
      <c r="O503" s="36"/>
      <c r="P503" s="14">
        <f t="shared" si="70"/>
        <v>0</v>
      </c>
      <c r="R503" s="42"/>
    </row>
    <row r="504" spans="1:20" ht="17.100000000000001" customHeight="1" x14ac:dyDescent="0.2">
      <c r="A504" s="12" t="s">
        <v>20</v>
      </c>
      <c r="B504" s="36"/>
      <c r="C504" s="36"/>
      <c r="D504" s="36"/>
      <c r="E504" s="36"/>
      <c r="F504" s="36"/>
      <c r="G504" s="36"/>
      <c r="H504" s="36"/>
      <c r="I504" s="36"/>
      <c r="J504" s="36"/>
      <c r="K504" s="36"/>
      <c r="L504" s="36"/>
      <c r="M504" s="36"/>
      <c r="N504" s="36"/>
      <c r="O504" s="36"/>
      <c r="P504" s="14">
        <f t="shared" si="70"/>
        <v>0</v>
      </c>
      <c r="R504" s="42"/>
    </row>
    <row r="505" spans="1:20" ht="17.100000000000001" customHeight="1" x14ac:dyDescent="0.2">
      <c r="A505" s="12" t="s">
        <v>40</v>
      </c>
      <c r="B505" s="36"/>
      <c r="C505" s="36"/>
      <c r="D505" s="36"/>
      <c r="E505" s="36"/>
      <c r="F505" s="36"/>
      <c r="G505" s="36"/>
      <c r="H505" s="36"/>
      <c r="I505" s="36"/>
      <c r="J505" s="36"/>
      <c r="K505" s="36"/>
      <c r="L505" s="36"/>
      <c r="M505" s="36"/>
      <c r="N505" s="36"/>
      <c r="O505" s="36"/>
      <c r="P505" s="14">
        <f t="shared" si="70"/>
        <v>0</v>
      </c>
      <c r="R505" s="42"/>
    </row>
    <row r="506" spans="1:20" ht="17.100000000000001" customHeight="1" x14ac:dyDescent="0.2">
      <c r="A506" s="12" t="s">
        <v>12</v>
      </c>
      <c r="B506" s="36"/>
      <c r="C506" s="36"/>
      <c r="D506" s="36"/>
      <c r="E506" s="36"/>
      <c r="F506" s="36"/>
      <c r="G506" s="36"/>
      <c r="H506" s="36"/>
      <c r="I506" s="36"/>
      <c r="J506" s="36"/>
      <c r="K506" s="36"/>
      <c r="L506" s="36"/>
      <c r="M506" s="36"/>
      <c r="N506" s="36"/>
      <c r="O506" s="36"/>
      <c r="P506" s="14">
        <f t="shared" si="70"/>
        <v>0</v>
      </c>
      <c r="Q506" s="18"/>
      <c r="R506" s="49">
        <f>$R$16</f>
        <v>0</v>
      </c>
      <c r="S506" s="18"/>
      <c r="T506" s="18"/>
    </row>
    <row r="507" spans="1:20" ht="17.100000000000001" customHeight="1" x14ac:dyDescent="0.2">
      <c r="A507" s="10" t="s">
        <v>1</v>
      </c>
      <c r="B507" s="14">
        <f>SUM(B495:B506)</f>
        <v>0</v>
      </c>
      <c r="C507" s="14">
        <f t="shared" ref="C507:O507" si="71">SUM(C495:C506)</f>
        <v>0</v>
      </c>
      <c r="D507" s="14">
        <f t="shared" si="71"/>
        <v>0</v>
      </c>
      <c r="E507" s="14">
        <f t="shared" si="71"/>
        <v>0</v>
      </c>
      <c r="F507" s="14">
        <f t="shared" si="71"/>
        <v>0</v>
      </c>
      <c r="G507" s="14">
        <f t="shared" si="71"/>
        <v>0</v>
      </c>
      <c r="H507" s="14">
        <f t="shared" si="71"/>
        <v>0</v>
      </c>
      <c r="I507" s="14">
        <f t="shared" si="71"/>
        <v>0</v>
      </c>
      <c r="J507" s="14">
        <f t="shared" si="71"/>
        <v>0</v>
      </c>
      <c r="K507" s="14">
        <f t="shared" si="71"/>
        <v>0</v>
      </c>
      <c r="L507" s="14">
        <f t="shared" si="71"/>
        <v>0</v>
      </c>
      <c r="M507" s="14">
        <f t="shared" si="71"/>
        <v>0</v>
      </c>
      <c r="N507" s="14">
        <f t="shared" si="71"/>
        <v>0</v>
      </c>
      <c r="O507" s="14">
        <f t="shared" si="71"/>
        <v>0</v>
      </c>
      <c r="P507" s="14">
        <f t="shared" si="70"/>
        <v>0</v>
      </c>
      <c r="R507" s="41" t="s">
        <v>3</v>
      </c>
    </row>
    <row r="508" spans="1:20" ht="17.100000000000001" customHeight="1" x14ac:dyDescent="0.2">
      <c r="A508" s="10"/>
      <c r="B508" s="19"/>
      <c r="C508" s="19"/>
      <c r="D508" s="19"/>
      <c r="E508" s="19"/>
      <c r="F508" s="19"/>
      <c r="G508" s="19"/>
      <c r="H508" s="19"/>
      <c r="I508" s="19"/>
      <c r="J508" s="19"/>
      <c r="K508" s="19"/>
      <c r="L508" s="19"/>
      <c r="M508" s="19"/>
      <c r="N508" s="19"/>
      <c r="O508" s="19"/>
      <c r="P508" s="19">
        <f>SUM(B507:O507)</f>
        <v>0</v>
      </c>
      <c r="Q508" t="s">
        <v>46</v>
      </c>
      <c r="R508" s="43" t="s">
        <v>13</v>
      </c>
    </row>
    <row r="509" spans="1:20" ht="17.100000000000001" customHeight="1" x14ac:dyDescent="0.25">
      <c r="B509" s="5" t="s">
        <v>61</v>
      </c>
      <c r="D509" s="7">
        <f>E493+1</f>
        <v>46132</v>
      </c>
      <c r="E509" s="7">
        <f>D509+13</f>
        <v>46145</v>
      </c>
      <c r="R509" s="44" t="s">
        <v>74</v>
      </c>
      <c r="S509" s="20" t="s">
        <v>19</v>
      </c>
      <c r="T509" s="20" t="s">
        <v>33</v>
      </c>
    </row>
    <row r="510" spans="1:20" ht="17.100000000000001" customHeight="1" x14ac:dyDescent="0.2">
      <c r="B510" s="21">
        <f>DAY(D509)</f>
        <v>20</v>
      </c>
      <c r="C510" s="21">
        <f>DAY(D509+1)</f>
        <v>21</v>
      </c>
      <c r="D510" s="21">
        <f>DAY(D509+2)</f>
        <v>22</v>
      </c>
      <c r="E510" s="21">
        <f>DAY(D509+3)</f>
        <v>23</v>
      </c>
      <c r="F510" s="21">
        <f>DAY(D509+4)</f>
        <v>24</v>
      </c>
      <c r="G510" s="21">
        <f>DAY(D509+5)</f>
        <v>25</v>
      </c>
      <c r="H510" s="21">
        <f>DAY(D509+6)</f>
        <v>26</v>
      </c>
      <c r="I510" s="21">
        <f>DAY(D509+7)</f>
        <v>27</v>
      </c>
      <c r="J510" s="21">
        <f>DAY(D509+8)</f>
        <v>28</v>
      </c>
      <c r="K510" s="21">
        <f>DAY(D509+9)</f>
        <v>29</v>
      </c>
      <c r="L510" s="21">
        <f>DAY(D509+10)</f>
        <v>30</v>
      </c>
      <c r="M510" s="21">
        <f>DAY(D509+11)</f>
        <v>1</v>
      </c>
      <c r="N510" s="21">
        <f>DAY(D509+12)</f>
        <v>2</v>
      </c>
      <c r="O510" s="21">
        <f>DAY(D509+13)</f>
        <v>3</v>
      </c>
      <c r="P510" s="21" t="s">
        <v>45</v>
      </c>
      <c r="R510" s="44" t="s">
        <v>2</v>
      </c>
      <c r="S510" s="20" t="s">
        <v>2</v>
      </c>
      <c r="T510" s="20" t="s">
        <v>87</v>
      </c>
    </row>
    <row r="511" spans="1:20" ht="17.100000000000001" customHeight="1" x14ac:dyDescent="0.2">
      <c r="A511" s="12" t="s">
        <v>18</v>
      </c>
      <c r="B511" s="36"/>
      <c r="C511" s="36"/>
      <c r="D511" s="36"/>
      <c r="E511" s="36"/>
      <c r="F511" s="36"/>
      <c r="G511" s="36"/>
      <c r="H511" s="36"/>
      <c r="I511" s="36"/>
      <c r="J511" s="36"/>
      <c r="K511" s="36"/>
      <c r="L511" s="36"/>
      <c r="M511" s="36"/>
      <c r="N511" s="36"/>
      <c r="O511" s="36"/>
      <c r="P511" s="14">
        <f>SUM(B511:O511)</f>
        <v>0</v>
      </c>
      <c r="R511" s="22">
        <f>+P495+P511</f>
        <v>0</v>
      </c>
      <c r="S511" s="22">
        <f t="shared" ref="S511:S523" si="72">+R511+S462</f>
        <v>0</v>
      </c>
      <c r="T511" s="13"/>
    </row>
    <row r="512" spans="1:20" ht="17.100000000000001" customHeight="1" x14ac:dyDescent="0.2">
      <c r="A512" s="12" t="str">
        <f t="shared" ref="A512:A522" si="73">+A496</f>
        <v>Vacation</v>
      </c>
      <c r="B512" s="36"/>
      <c r="C512" s="36"/>
      <c r="D512" s="36"/>
      <c r="E512" s="36"/>
      <c r="F512" s="36"/>
      <c r="G512" s="36"/>
      <c r="H512" s="36"/>
      <c r="I512" s="36"/>
      <c r="J512" s="36"/>
      <c r="K512" s="36"/>
      <c r="L512" s="36"/>
      <c r="M512" s="36"/>
      <c r="N512" s="36"/>
      <c r="O512" s="36"/>
      <c r="P512" s="14">
        <f t="shared" ref="P512:P522" si="74">SUM(B512:O512)</f>
        <v>0</v>
      </c>
      <c r="R512" s="22">
        <f t="shared" ref="R512:R523" si="75">+P496+P512</f>
        <v>0</v>
      </c>
      <c r="S512" s="22">
        <f t="shared" si="72"/>
        <v>0</v>
      </c>
      <c r="T512" s="15" t="s">
        <v>28</v>
      </c>
    </row>
    <row r="513" spans="1:20" ht="17.100000000000001" customHeight="1" x14ac:dyDescent="0.2">
      <c r="A513" s="12" t="str">
        <f t="shared" si="73"/>
        <v>Sick earned after 1997</v>
      </c>
      <c r="B513" s="36"/>
      <c r="C513" s="36"/>
      <c r="D513" s="36"/>
      <c r="E513" s="36"/>
      <c r="F513" s="36"/>
      <c r="G513" s="36"/>
      <c r="H513" s="36"/>
      <c r="I513" s="36"/>
      <c r="J513" s="36"/>
      <c r="K513" s="36"/>
      <c r="L513" s="36"/>
      <c r="M513" s="36"/>
      <c r="N513" s="36"/>
      <c r="O513" s="36"/>
      <c r="P513" s="14">
        <f t="shared" si="74"/>
        <v>0</v>
      </c>
      <c r="R513" s="22">
        <f t="shared" si="75"/>
        <v>0</v>
      </c>
      <c r="S513" s="22">
        <f t="shared" si="72"/>
        <v>0</v>
      </c>
      <c r="T513" s="15" t="s">
        <v>29</v>
      </c>
    </row>
    <row r="514" spans="1:20" ht="17.100000000000001" customHeight="1" x14ac:dyDescent="0.2">
      <c r="A514" s="12" t="str">
        <f t="shared" si="73"/>
        <v>Sick earned 1984 - 1997</v>
      </c>
      <c r="B514" s="36"/>
      <c r="C514" s="36"/>
      <c r="D514" s="36"/>
      <c r="E514" s="36"/>
      <c r="F514" s="36"/>
      <c r="G514" s="36"/>
      <c r="H514" s="36"/>
      <c r="I514" s="36"/>
      <c r="J514" s="36"/>
      <c r="K514" s="36"/>
      <c r="L514" s="36"/>
      <c r="M514" s="36"/>
      <c r="N514" s="36"/>
      <c r="O514" s="36"/>
      <c r="P514" s="14">
        <f t="shared" si="74"/>
        <v>0</v>
      </c>
      <c r="R514" s="22">
        <f t="shared" si="75"/>
        <v>0</v>
      </c>
      <c r="S514" s="22">
        <f t="shared" si="72"/>
        <v>0</v>
      </c>
      <c r="T514" s="15" t="s">
        <v>30</v>
      </c>
    </row>
    <row r="515" spans="1:20" ht="17.100000000000001" customHeight="1" x14ac:dyDescent="0.2">
      <c r="A515" s="12" t="str">
        <f t="shared" si="73"/>
        <v>Sick earned before 1984</v>
      </c>
      <c r="B515" s="36"/>
      <c r="C515" s="36"/>
      <c r="D515" s="36"/>
      <c r="E515" s="36"/>
      <c r="F515" s="36"/>
      <c r="G515" s="36"/>
      <c r="H515" s="36"/>
      <c r="I515" s="36"/>
      <c r="J515" s="36"/>
      <c r="K515" s="36"/>
      <c r="L515" s="36"/>
      <c r="M515" s="36"/>
      <c r="N515" s="36"/>
      <c r="O515" s="36"/>
      <c r="P515" s="14">
        <f t="shared" si="74"/>
        <v>0</v>
      </c>
      <c r="R515" s="22">
        <f t="shared" si="75"/>
        <v>0</v>
      </c>
      <c r="S515" s="22">
        <f t="shared" si="72"/>
        <v>0</v>
      </c>
      <c r="T515" s="15" t="s">
        <v>31</v>
      </c>
    </row>
    <row r="516" spans="1:20" ht="17.100000000000001" customHeight="1" x14ac:dyDescent="0.2">
      <c r="A516" s="12" t="str">
        <f t="shared" si="73"/>
        <v>Extended sick</v>
      </c>
      <c r="B516" s="36"/>
      <c r="C516" s="36"/>
      <c r="D516" s="36"/>
      <c r="E516" s="36"/>
      <c r="F516" s="36"/>
      <c r="G516" s="36"/>
      <c r="H516" s="36"/>
      <c r="I516" s="36"/>
      <c r="J516" s="36"/>
      <c r="K516" s="36"/>
      <c r="L516" s="36"/>
      <c r="M516" s="36"/>
      <c r="N516" s="36"/>
      <c r="O516" s="36"/>
      <c r="P516" s="14">
        <f t="shared" si="74"/>
        <v>0</v>
      </c>
      <c r="R516" s="22">
        <f t="shared" si="75"/>
        <v>0</v>
      </c>
      <c r="S516" s="22">
        <f t="shared" si="72"/>
        <v>0</v>
      </c>
      <c r="T516" s="15" t="s">
        <v>42</v>
      </c>
    </row>
    <row r="517" spans="1:20" ht="17.100000000000001" customHeight="1" x14ac:dyDescent="0.2">
      <c r="A517" s="12" t="str">
        <f t="shared" si="73"/>
        <v>Comp time used</v>
      </c>
      <c r="B517" s="36"/>
      <c r="C517" s="36"/>
      <c r="D517" s="36"/>
      <c r="E517" s="36"/>
      <c r="F517" s="36"/>
      <c r="G517" s="36"/>
      <c r="H517" s="36"/>
      <c r="I517" s="36"/>
      <c r="J517" s="36"/>
      <c r="K517" s="36"/>
      <c r="L517" s="36"/>
      <c r="M517" s="36"/>
      <c r="N517" s="36"/>
      <c r="O517" s="36"/>
      <c r="P517" s="14">
        <f t="shared" si="74"/>
        <v>0</v>
      </c>
      <c r="R517" s="22">
        <f t="shared" si="75"/>
        <v>0</v>
      </c>
      <c r="S517" s="22">
        <f t="shared" si="72"/>
        <v>0</v>
      </c>
      <c r="T517" s="15" t="s">
        <v>32</v>
      </c>
    </row>
    <row r="518" spans="1:20" ht="17.100000000000001" customHeight="1" x14ac:dyDescent="0.2">
      <c r="A518" s="12" t="str">
        <f t="shared" si="73"/>
        <v>Holiday/AdminClosure</v>
      </c>
      <c r="B518" s="36"/>
      <c r="C518" s="36"/>
      <c r="D518" s="36"/>
      <c r="E518" s="36"/>
      <c r="F518" s="36"/>
      <c r="G518" s="36"/>
      <c r="H518" s="36"/>
      <c r="I518" s="36"/>
      <c r="J518" s="36"/>
      <c r="K518" s="36"/>
      <c r="L518" s="36"/>
      <c r="M518" s="36"/>
      <c r="N518" s="36"/>
      <c r="O518" s="36"/>
      <c r="P518" s="14">
        <f t="shared" si="74"/>
        <v>0</v>
      </c>
      <c r="R518" s="22">
        <f t="shared" si="75"/>
        <v>0</v>
      </c>
      <c r="S518" s="22">
        <f t="shared" si="72"/>
        <v>0</v>
      </c>
      <c r="T518" s="13"/>
    </row>
    <row r="519" spans="1:20" ht="17.100000000000001" customHeight="1" x14ac:dyDescent="0.2">
      <c r="A519" s="12" t="str">
        <f t="shared" si="73"/>
        <v>Inclement Weather</v>
      </c>
      <c r="B519" s="36"/>
      <c r="C519" s="36"/>
      <c r="D519" s="36"/>
      <c r="E519" s="36"/>
      <c r="F519" s="36"/>
      <c r="G519" s="36"/>
      <c r="H519" s="36"/>
      <c r="I519" s="36"/>
      <c r="J519" s="36"/>
      <c r="K519" s="36"/>
      <c r="L519" s="36"/>
      <c r="M519" s="36"/>
      <c r="N519" s="36"/>
      <c r="O519" s="36"/>
      <c r="P519" s="14">
        <f t="shared" si="74"/>
        <v>0</v>
      </c>
      <c r="R519" s="22">
        <f t="shared" si="75"/>
        <v>0</v>
      </c>
      <c r="S519" s="22">
        <f t="shared" si="72"/>
        <v>0</v>
      </c>
      <c r="T519" s="13"/>
    </row>
    <row r="520" spans="1:20" ht="17.100000000000001" customHeight="1" x14ac:dyDescent="0.2">
      <c r="A520" s="12" t="str">
        <f t="shared" si="73"/>
        <v>Overtime worked</v>
      </c>
      <c r="B520" s="36"/>
      <c r="C520" s="36"/>
      <c r="D520" s="36"/>
      <c r="E520" s="36"/>
      <c r="F520" s="36"/>
      <c r="G520" s="36"/>
      <c r="H520" s="36"/>
      <c r="I520" s="36"/>
      <c r="J520" s="36"/>
      <c r="K520" s="36"/>
      <c r="L520" s="36"/>
      <c r="M520" s="36"/>
      <c r="N520" s="36"/>
      <c r="O520" s="36"/>
      <c r="P520" s="14">
        <f t="shared" si="74"/>
        <v>0</v>
      </c>
      <c r="R520" s="22">
        <f t="shared" si="75"/>
        <v>0</v>
      </c>
      <c r="S520" s="22">
        <f t="shared" si="72"/>
        <v>0</v>
      </c>
      <c r="T520" s="13"/>
    </row>
    <row r="521" spans="1:20" ht="17.100000000000001" customHeight="1" x14ac:dyDescent="0.2">
      <c r="A521" s="12" t="str">
        <f t="shared" si="73"/>
        <v>*Other absence with pay</v>
      </c>
      <c r="B521" s="36"/>
      <c r="C521" s="36"/>
      <c r="D521" s="36"/>
      <c r="E521" s="36"/>
      <c r="F521" s="36"/>
      <c r="G521" s="36"/>
      <c r="H521" s="36"/>
      <c r="I521" s="36"/>
      <c r="J521" s="36"/>
      <c r="K521" s="36"/>
      <c r="L521" s="36"/>
      <c r="M521" s="36"/>
      <c r="N521" s="36"/>
      <c r="O521" s="36"/>
      <c r="P521" s="14">
        <f t="shared" si="74"/>
        <v>0</v>
      </c>
      <c r="R521" s="22">
        <f t="shared" si="75"/>
        <v>0</v>
      </c>
      <c r="S521" s="22">
        <f t="shared" si="72"/>
        <v>0</v>
      </c>
      <c r="T521" s="15" t="s">
        <v>13</v>
      </c>
    </row>
    <row r="522" spans="1:20" ht="17.100000000000001" customHeight="1" x14ac:dyDescent="0.2">
      <c r="A522" s="12" t="str">
        <f t="shared" si="73"/>
        <v>Absence without pay</v>
      </c>
      <c r="B522" s="36"/>
      <c r="C522" s="36"/>
      <c r="D522" s="36"/>
      <c r="E522" s="36"/>
      <c r="F522" s="36"/>
      <c r="G522" s="36"/>
      <c r="H522" s="36"/>
      <c r="I522" s="36"/>
      <c r="J522" s="36"/>
      <c r="K522" s="36"/>
      <c r="L522" s="36"/>
      <c r="M522" s="36"/>
      <c r="N522" s="36"/>
      <c r="O522" s="36"/>
      <c r="P522" s="14">
        <f t="shared" si="74"/>
        <v>0</v>
      </c>
      <c r="R522" s="22">
        <f t="shared" si="75"/>
        <v>0</v>
      </c>
      <c r="S522" s="22">
        <f t="shared" si="72"/>
        <v>0</v>
      </c>
      <c r="T522" s="13"/>
    </row>
    <row r="523" spans="1:20" ht="17.100000000000001" customHeight="1" x14ac:dyDescent="0.2">
      <c r="A523" s="10" t="s">
        <v>1</v>
      </c>
      <c r="B523" s="14">
        <f t="shared" ref="B523:O523" si="76">SUM(B511:B522)</f>
        <v>0</v>
      </c>
      <c r="C523" s="14">
        <f t="shared" si="76"/>
        <v>0</v>
      </c>
      <c r="D523" s="14">
        <f t="shared" si="76"/>
        <v>0</v>
      </c>
      <c r="E523" s="14">
        <f t="shared" si="76"/>
        <v>0</v>
      </c>
      <c r="F523" s="14">
        <f t="shared" si="76"/>
        <v>0</v>
      </c>
      <c r="G523" s="14">
        <f t="shared" si="76"/>
        <v>0</v>
      </c>
      <c r="H523" s="14">
        <f t="shared" si="76"/>
        <v>0</v>
      </c>
      <c r="I523" s="14">
        <f t="shared" si="76"/>
        <v>0</v>
      </c>
      <c r="J523" s="14">
        <f t="shared" si="76"/>
        <v>0</v>
      </c>
      <c r="K523" s="14">
        <f t="shared" si="76"/>
        <v>0</v>
      </c>
      <c r="L523" s="14">
        <f t="shared" si="76"/>
        <v>0</v>
      </c>
      <c r="M523" s="14">
        <f t="shared" si="76"/>
        <v>0</v>
      </c>
      <c r="N523" s="14">
        <f t="shared" si="76"/>
        <v>0</v>
      </c>
      <c r="O523" s="14">
        <f t="shared" si="76"/>
        <v>0</v>
      </c>
      <c r="P523" s="14">
        <f>SUM(P511:P522)</f>
        <v>0</v>
      </c>
      <c r="R523" s="22">
        <f t="shared" si="75"/>
        <v>0</v>
      </c>
      <c r="S523" s="22">
        <f t="shared" si="72"/>
        <v>0</v>
      </c>
      <c r="T523" s="13"/>
    </row>
    <row r="524" spans="1:20" ht="17.100000000000001" customHeight="1" x14ac:dyDescent="0.2">
      <c r="L524" s="1" t="s">
        <v>21</v>
      </c>
      <c r="P524" s="19">
        <f>SUM(B523:O523)</f>
        <v>0</v>
      </c>
      <c r="Q524" t="s">
        <v>46</v>
      </c>
    </row>
    <row r="525" spans="1:20" ht="17.100000000000001" customHeight="1" x14ac:dyDescent="0.2">
      <c r="A525" s="23" t="s">
        <v>8</v>
      </c>
      <c r="B525" s="24"/>
      <c r="C525" s="25"/>
      <c r="D525" s="56"/>
      <c r="E525" s="56"/>
      <c r="F525" s="56"/>
      <c r="G525" s="56"/>
      <c r="H525" s="56"/>
      <c r="I525" s="56"/>
      <c r="J525" s="56"/>
      <c r="K525" s="57"/>
    </row>
    <row r="526" spans="1:20" ht="17.100000000000001" customHeight="1" x14ac:dyDescent="0.2">
      <c r="A526" s="58"/>
      <c r="B526" s="59"/>
      <c r="C526" s="59"/>
      <c r="D526" s="59"/>
      <c r="E526" s="59"/>
      <c r="F526" s="59"/>
      <c r="G526" s="59"/>
      <c r="H526" s="59"/>
      <c r="I526" s="59"/>
      <c r="J526" s="59"/>
      <c r="K526" s="60"/>
    </row>
    <row r="527" spans="1:20" ht="17.100000000000001" customHeight="1" x14ac:dyDescent="0.2">
      <c r="A527" s="58"/>
      <c r="B527" s="59"/>
      <c r="C527" s="59"/>
      <c r="D527" s="59"/>
      <c r="E527" s="59"/>
      <c r="F527" s="59"/>
      <c r="G527" s="59"/>
      <c r="H527" s="59"/>
      <c r="I527" s="59"/>
      <c r="J527" s="59"/>
      <c r="K527" s="60"/>
      <c r="L527" s="18"/>
      <c r="M527" s="18"/>
      <c r="N527" s="18"/>
      <c r="O527" s="18"/>
      <c r="P527" s="18"/>
      <c r="Q527" s="18"/>
      <c r="R527" s="45"/>
    </row>
    <row r="528" spans="1:20" ht="17.100000000000001" customHeight="1" x14ac:dyDescent="0.2">
      <c r="A528" s="26" t="s">
        <v>7</v>
      </c>
      <c r="B528" s="61"/>
      <c r="C528" s="61"/>
      <c r="D528" s="61"/>
      <c r="E528" s="61"/>
      <c r="F528" s="61"/>
      <c r="G528" s="61"/>
      <c r="H528" s="61"/>
      <c r="I528" s="61"/>
      <c r="J528" s="61"/>
      <c r="K528" s="62"/>
      <c r="N528" s="17" t="s">
        <v>9</v>
      </c>
      <c r="Q528" s="17" t="s">
        <v>16</v>
      </c>
    </row>
    <row r="529" spans="1:22" ht="17.100000000000001" customHeight="1" x14ac:dyDescent="0.2">
      <c r="A529" s="65"/>
      <c r="B529" s="61"/>
      <c r="C529" s="61"/>
      <c r="D529" s="61"/>
      <c r="E529" s="61"/>
      <c r="F529" s="61"/>
      <c r="G529" s="61"/>
      <c r="H529" s="61"/>
      <c r="I529" s="61"/>
      <c r="J529" s="61"/>
      <c r="K529" s="62"/>
    </row>
    <row r="530" spans="1:22" ht="17.100000000000001" customHeight="1" x14ac:dyDescent="0.2">
      <c r="A530" s="66"/>
      <c r="B530" s="63"/>
      <c r="C530" s="63"/>
      <c r="D530" s="63"/>
      <c r="E530" s="63"/>
      <c r="F530" s="63"/>
      <c r="G530" s="63"/>
      <c r="H530" s="63"/>
      <c r="I530" s="63"/>
      <c r="J530" s="63"/>
      <c r="K530" s="64"/>
      <c r="L530" s="18"/>
      <c r="M530" s="18"/>
      <c r="N530" s="27"/>
      <c r="O530" s="18"/>
      <c r="P530" s="18"/>
      <c r="Q530" s="18"/>
      <c r="R530" s="45"/>
    </row>
    <row r="531" spans="1:22" ht="20.100000000000001" customHeight="1" x14ac:dyDescent="0.2">
      <c r="A531" s="1" t="s">
        <v>76</v>
      </c>
      <c r="B531" s="28"/>
      <c r="C531" s="28"/>
      <c r="D531" s="28"/>
      <c r="E531" s="28"/>
      <c r="F531" s="28"/>
      <c r="G531" s="28"/>
      <c r="H531" s="28"/>
      <c r="I531" s="28"/>
      <c r="J531" s="28"/>
      <c r="K531" s="28"/>
      <c r="L531" s="28"/>
      <c r="M531" s="28"/>
      <c r="N531" s="17" t="s">
        <v>10</v>
      </c>
      <c r="O531" s="1"/>
      <c r="P531" s="1"/>
      <c r="Q531" s="1"/>
      <c r="R531" s="46" t="s">
        <v>16</v>
      </c>
      <c r="S531" s="28"/>
    </row>
    <row r="532" spans="1:22" ht="20.100000000000001" customHeight="1" x14ac:dyDescent="0.25">
      <c r="A532" s="29" t="s">
        <v>25</v>
      </c>
      <c r="B532" s="30"/>
      <c r="C532" s="28"/>
      <c r="D532" s="28"/>
      <c r="E532" s="28"/>
      <c r="F532" s="28"/>
      <c r="G532" s="28"/>
      <c r="H532" s="28"/>
      <c r="I532" s="28"/>
      <c r="J532" s="28"/>
      <c r="K532" s="28"/>
      <c r="L532" s="28"/>
      <c r="M532" s="28"/>
      <c r="N532" s="28"/>
      <c r="O532" s="28"/>
      <c r="P532" s="28"/>
      <c r="Q532" s="28"/>
      <c r="R532" s="47"/>
      <c r="S532" s="28"/>
    </row>
    <row r="533" spans="1:22" ht="20.100000000000001" customHeight="1" x14ac:dyDescent="0.25">
      <c r="A533" s="31" t="s">
        <v>23</v>
      </c>
      <c r="B533" s="28"/>
      <c r="C533" s="28"/>
      <c r="D533" s="28"/>
      <c r="E533" s="28"/>
      <c r="F533" s="28"/>
      <c r="G533" s="28"/>
      <c r="H533" s="28"/>
      <c r="I533" s="28"/>
      <c r="J533" s="28"/>
      <c r="K533" s="28"/>
      <c r="L533" s="28"/>
      <c r="M533" s="28"/>
      <c r="N533" s="28"/>
      <c r="O533" s="28"/>
      <c r="P533" s="28"/>
      <c r="Q533" s="28"/>
      <c r="R533" s="47"/>
      <c r="S533" s="28"/>
      <c r="T533" s="28"/>
    </row>
    <row r="534" spans="1:22" ht="20.100000000000001" customHeight="1" x14ac:dyDescent="0.25">
      <c r="A534" s="31" t="s">
        <v>24</v>
      </c>
      <c r="B534" s="28"/>
      <c r="C534" s="28"/>
      <c r="D534" s="28"/>
      <c r="E534" s="28"/>
      <c r="F534" s="28"/>
      <c r="G534" s="28"/>
      <c r="H534" s="28"/>
      <c r="I534" s="28"/>
      <c r="J534" s="28"/>
      <c r="K534" s="28"/>
      <c r="L534" s="28"/>
      <c r="M534" s="28"/>
      <c r="N534" s="28"/>
      <c r="O534" s="28"/>
      <c r="P534" s="28"/>
      <c r="Q534" s="28"/>
      <c r="R534" s="47"/>
      <c r="S534" s="28"/>
      <c r="T534" s="28"/>
    </row>
    <row r="535" spans="1:22" ht="20.100000000000001" customHeight="1" x14ac:dyDescent="0.25">
      <c r="A535" s="31" t="s">
        <v>27</v>
      </c>
      <c r="B535" s="28"/>
      <c r="C535" s="28"/>
      <c r="D535" s="28"/>
      <c r="E535" s="28"/>
      <c r="F535" s="28"/>
      <c r="G535" s="28"/>
      <c r="H535" s="28"/>
      <c r="I535" s="28"/>
      <c r="J535" s="28"/>
      <c r="K535" s="28"/>
      <c r="L535" s="28"/>
      <c r="M535" s="28"/>
      <c r="N535" s="28"/>
      <c r="O535" s="28"/>
      <c r="P535" s="28"/>
      <c r="Q535" s="28"/>
      <c r="R535" s="47"/>
      <c r="S535" s="28"/>
      <c r="T535" s="28"/>
    </row>
    <row r="536" spans="1:22" ht="20.100000000000001" customHeight="1" x14ac:dyDescent="0.25">
      <c r="A536" s="31" t="s">
        <v>26</v>
      </c>
      <c r="B536" s="28"/>
      <c r="C536" s="28"/>
      <c r="D536" s="28"/>
      <c r="E536" s="28"/>
      <c r="F536" s="28"/>
      <c r="G536" s="28"/>
      <c r="H536" s="28"/>
      <c r="I536" s="28"/>
      <c r="J536" s="28"/>
      <c r="K536" s="28"/>
      <c r="L536" s="28"/>
      <c r="M536" s="28"/>
      <c r="N536" s="28"/>
      <c r="O536" s="28"/>
      <c r="P536" s="28"/>
      <c r="Q536" s="28"/>
      <c r="R536" s="47"/>
      <c r="S536" s="28"/>
      <c r="T536" s="28"/>
    </row>
    <row r="537" spans="1:22" ht="20.100000000000001" customHeight="1" x14ac:dyDescent="0.25">
      <c r="A537" s="31" t="s">
        <v>75</v>
      </c>
      <c r="B537" s="28"/>
      <c r="C537" s="28"/>
      <c r="D537" s="28"/>
      <c r="E537" s="28"/>
      <c r="F537" s="28"/>
      <c r="G537" s="28"/>
      <c r="H537" s="28"/>
      <c r="I537" s="31"/>
      <c r="J537" s="28"/>
      <c r="K537" s="28"/>
      <c r="L537" s="28"/>
      <c r="M537" s="28"/>
      <c r="N537" s="28"/>
      <c r="O537" s="28"/>
      <c r="P537" s="28"/>
      <c r="Q537" s="28"/>
      <c r="R537" s="47"/>
      <c r="S537" s="28"/>
      <c r="T537" s="28"/>
    </row>
    <row r="538" spans="1:22" s="34" customFormat="1" ht="11.25" x14ac:dyDescent="0.2">
      <c r="A538" s="33" t="s">
        <v>13</v>
      </c>
      <c r="R538" s="50"/>
      <c r="U538" s="35"/>
      <c r="V538" s="35"/>
    </row>
    <row r="539" spans="1:22" s="34" customFormat="1" ht="11.25" x14ac:dyDescent="0.2">
      <c r="R539" s="50"/>
      <c r="U539" s="35"/>
      <c r="V539" s="35"/>
    </row>
    <row r="540" spans="1:22" s="3" customFormat="1" ht="24.75" customHeight="1" x14ac:dyDescent="0.35">
      <c r="A540" s="3" t="s">
        <v>5</v>
      </c>
      <c r="G540" s="3" t="s">
        <v>73</v>
      </c>
      <c r="R540" s="38"/>
      <c r="S540" s="5"/>
      <c r="U540" s="6"/>
      <c r="V540" s="6"/>
    </row>
    <row r="541" spans="1:22" ht="17.100000000000001" customHeight="1" x14ac:dyDescent="0.35">
      <c r="A541" s="3"/>
      <c r="B541" s="3"/>
      <c r="C541" s="3"/>
      <c r="D541" s="3" t="s">
        <v>13</v>
      </c>
      <c r="E541" s="3"/>
      <c r="F541" s="3"/>
      <c r="G541" s="3"/>
      <c r="H541" s="3"/>
      <c r="I541" s="3"/>
      <c r="J541" s="3"/>
      <c r="K541" s="3"/>
      <c r="L541" s="3"/>
      <c r="M541" s="3"/>
      <c r="N541" s="3"/>
      <c r="O541" s="3"/>
      <c r="P541" s="3"/>
      <c r="Q541" s="4"/>
      <c r="R541" s="38"/>
    </row>
    <row r="542" spans="1:22" ht="17.100000000000001" customHeight="1" x14ac:dyDescent="0.35">
      <c r="A542" s="5"/>
      <c r="B542" s="5" t="s">
        <v>62</v>
      </c>
      <c r="C542" s="5"/>
      <c r="D542" s="7">
        <f>E509+1</f>
        <v>46146</v>
      </c>
      <c r="E542" s="7">
        <f>D542+13</f>
        <v>46159</v>
      </c>
      <c r="F542" s="5"/>
      <c r="G542" s="5"/>
      <c r="H542" s="5"/>
      <c r="I542" s="5"/>
      <c r="J542" s="5"/>
      <c r="K542" s="5"/>
      <c r="L542" s="5"/>
      <c r="M542" s="5"/>
      <c r="N542" s="5"/>
      <c r="O542" s="5"/>
      <c r="P542" s="3"/>
      <c r="Q542" s="4"/>
      <c r="R542" s="38"/>
    </row>
    <row r="543" spans="1:22" ht="17.100000000000001" customHeight="1" x14ac:dyDescent="0.25">
      <c r="B543" s="9">
        <f>DAY(D542)</f>
        <v>4</v>
      </c>
      <c r="C543" s="9">
        <f>DAY(D542+1)</f>
        <v>5</v>
      </c>
      <c r="D543" s="9">
        <f>DAY(D542+2)</f>
        <v>6</v>
      </c>
      <c r="E543" s="9">
        <f>DAY(D542+3)</f>
        <v>7</v>
      </c>
      <c r="F543" s="9">
        <f>DAY(D542+4)</f>
        <v>8</v>
      </c>
      <c r="G543" s="9">
        <f>DAY(D542+5)</f>
        <v>9</v>
      </c>
      <c r="H543" s="9">
        <f>DAY(D542+6)</f>
        <v>10</v>
      </c>
      <c r="I543" s="9">
        <f>DAY(D542+7)</f>
        <v>11</v>
      </c>
      <c r="J543" s="9">
        <f>DAY(D542+8)</f>
        <v>12</v>
      </c>
      <c r="K543" s="9">
        <f>DAY(D542+9)</f>
        <v>13</v>
      </c>
      <c r="L543" s="9">
        <f>DAY(D542+10)</f>
        <v>14</v>
      </c>
      <c r="M543" s="9">
        <f>DAY(D542+11)</f>
        <v>15</v>
      </c>
      <c r="N543" s="9">
        <f>DAY(D542+12)</f>
        <v>16</v>
      </c>
      <c r="O543" s="9">
        <f>DAY(D542+13)</f>
        <v>17</v>
      </c>
      <c r="P543" s="9" t="s">
        <v>45</v>
      </c>
      <c r="Q543" s="5" t="s">
        <v>35</v>
      </c>
      <c r="R543" s="38"/>
      <c r="S543" s="5" t="str">
        <f>+B542</f>
        <v>BW 11</v>
      </c>
      <c r="T543" s="5" t="str">
        <f>+B558</f>
        <v>BW 12</v>
      </c>
    </row>
    <row r="544" spans="1:22" ht="17.100000000000001" customHeight="1" x14ac:dyDescent="0.2">
      <c r="A544" s="12" t="s">
        <v>18</v>
      </c>
      <c r="B544" s="36"/>
      <c r="C544" s="36"/>
      <c r="D544" s="36"/>
      <c r="E544" s="36"/>
      <c r="F544" s="36"/>
      <c r="G544" s="36"/>
      <c r="H544" s="36"/>
      <c r="I544" s="36"/>
      <c r="J544" s="36"/>
      <c r="K544" s="36"/>
      <c r="L544" s="36"/>
      <c r="M544" s="36"/>
      <c r="N544" s="36"/>
      <c r="O544" s="36"/>
      <c r="P544" s="14">
        <f>SUM(B544:O544)</f>
        <v>0</v>
      </c>
      <c r="Q544" s="10"/>
      <c r="R544" s="39"/>
      <c r="S544" s="10"/>
    </row>
    <row r="545" spans="1:20" ht="17.100000000000001" customHeight="1" x14ac:dyDescent="0.2">
      <c r="A545" s="12" t="s">
        <v>0</v>
      </c>
      <c r="B545" s="36"/>
      <c r="C545" s="36"/>
      <c r="D545" s="36"/>
      <c r="E545" s="36"/>
      <c r="F545" s="36"/>
      <c r="G545" s="36"/>
      <c r="H545" s="36"/>
      <c r="I545" s="36"/>
      <c r="J545" s="36"/>
      <c r="K545" s="36"/>
      <c r="L545" s="36"/>
      <c r="M545" s="36"/>
      <c r="N545" s="36"/>
      <c r="O545" s="36"/>
      <c r="P545" s="14">
        <f t="shared" ref="P545:P556" si="77">SUM(B545:O545)</f>
        <v>0</v>
      </c>
    </row>
    <row r="546" spans="1:20" ht="17.100000000000001" customHeight="1" x14ac:dyDescent="0.25">
      <c r="A546" s="12" t="s">
        <v>41</v>
      </c>
      <c r="B546" s="36"/>
      <c r="C546" s="36"/>
      <c r="D546" s="36"/>
      <c r="E546" s="36"/>
      <c r="F546" s="36"/>
      <c r="G546" s="36"/>
      <c r="H546" s="36"/>
      <c r="I546" s="36"/>
      <c r="J546" s="36"/>
      <c r="K546" s="36"/>
      <c r="L546" s="36"/>
      <c r="M546" s="36"/>
      <c r="N546" s="36"/>
      <c r="O546" s="36"/>
      <c r="P546" s="14">
        <f t="shared" si="77"/>
        <v>0</v>
      </c>
      <c r="Q546" s="16"/>
      <c r="R546" s="48">
        <f>$R$7</f>
        <v>0</v>
      </c>
      <c r="S546" s="16"/>
      <c r="T546" s="18"/>
    </row>
    <row r="547" spans="1:20" ht="17.100000000000001" customHeight="1" x14ac:dyDescent="0.2">
      <c r="A547" s="12" t="s">
        <v>15</v>
      </c>
      <c r="B547" s="36"/>
      <c r="C547" s="36"/>
      <c r="D547" s="36"/>
      <c r="E547" s="36"/>
      <c r="F547" s="36"/>
      <c r="G547" s="36"/>
      <c r="H547" s="36"/>
      <c r="I547" s="36"/>
      <c r="J547" s="36"/>
      <c r="K547" s="36"/>
      <c r="L547" s="36"/>
      <c r="M547" s="36"/>
      <c r="N547" s="36"/>
      <c r="O547" s="36"/>
      <c r="P547" s="14">
        <f t="shared" si="77"/>
        <v>0</v>
      </c>
      <c r="R547" s="41" t="s">
        <v>22</v>
      </c>
    </row>
    <row r="548" spans="1:20" ht="17.100000000000001" customHeight="1" x14ac:dyDescent="0.2">
      <c r="A548" s="12" t="s">
        <v>14</v>
      </c>
      <c r="B548" s="36"/>
      <c r="C548" s="36"/>
      <c r="D548" s="36"/>
      <c r="E548" s="36"/>
      <c r="F548" s="36"/>
      <c r="G548" s="36"/>
      <c r="H548" s="36"/>
      <c r="I548" s="36"/>
      <c r="J548" s="36"/>
      <c r="K548" s="36"/>
      <c r="L548" s="36"/>
      <c r="M548" s="36"/>
      <c r="N548" s="36"/>
      <c r="O548" s="36"/>
      <c r="P548" s="14">
        <f t="shared" si="77"/>
        <v>0</v>
      </c>
      <c r="R548" s="42"/>
    </row>
    <row r="549" spans="1:20" ht="17.100000000000001" customHeight="1" x14ac:dyDescent="0.2">
      <c r="A549" s="12" t="s">
        <v>37</v>
      </c>
      <c r="B549" s="36"/>
      <c r="C549" s="36"/>
      <c r="D549" s="36"/>
      <c r="E549" s="36"/>
      <c r="F549" s="36"/>
      <c r="G549" s="36"/>
      <c r="H549" s="36"/>
      <c r="I549" s="36"/>
      <c r="J549" s="36"/>
      <c r="K549" s="36"/>
      <c r="L549" s="36"/>
      <c r="M549" s="36"/>
      <c r="N549" s="36"/>
      <c r="O549" s="36"/>
      <c r="P549" s="14">
        <f t="shared" si="77"/>
        <v>0</v>
      </c>
      <c r="R549" s="42"/>
    </row>
    <row r="550" spans="1:20" ht="17.100000000000001" customHeight="1" x14ac:dyDescent="0.2">
      <c r="A550" s="12" t="s">
        <v>11</v>
      </c>
      <c r="B550" s="36"/>
      <c r="C550" s="36"/>
      <c r="D550" s="36"/>
      <c r="E550" s="36"/>
      <c r="F550" s="36"/>
      <c r="G550" s="36"/>
      <c r="H550" s="36"/>
      <c r="I550" s="36"/>
      <c r="J550" s="36"/>
      <c r="K550" s="36"/>
      <c r="L550" s="36"/>
      <c r="M550" s="36"/>
      <c r="N550" s="36"/>
      <c r="O550" s="36"/>
      <c r="P550" s="14">
        <f t="shared" si="77"/>
        <v>0</v>
      </c>
      <c r="Q550" s="18"/>
      <c r="R550" s="49">
        <f>$R$11</f>
        <v>0</v>
      </c>
      <c r="S550" s="18"/>
      <c r="T550" s="18"/>
    </row>
    <row r="551" spans="1:20" ht="17.100000000000001" customHeight="1" x14ac:dyDescent="0.2">
      <c r="A551" s="12" t="s">
        <v>17</v>
      </c>
      <c r="B551" s="36"/>
      <c r="C551" s="36"/>
      <c r="D551" s="36"/>
      <c r="E551" s="36"/>
      <c r="F551" s="36"/>
      <c r="G551" s="36"/>
      <c r="H551" s="36"/>
      <c r="I551" s="36"/>
      <c r="J551" s="36"/>
      <c r="K551" s="36"/>
      <c r="L551" s="36"/>
      <c r="M551" s="36"/>
      <c r="N551" s="36"/>
      <c r="O551" s="36"/>
      <c r="P551" s="14">
        <f t="shared" si="77"/>
        <v>0</v>
      </c>
      <c r="R551" s="41" t="s">
        <v>4</v>
      </c>
    </row>
    <row r="552" spans="1:20" ht="17.100000000000001" customHeight="1" x14ac:dyDescent="0.2">
      <c r="A552" s="12" t="s">
        <v>6</v>
      </c>
      <c r="B552" s="36"/>
      <c r="C552" s="36"/>
      <c r="D552" s="36"/>
      <c r="E552" s="36"/>
      <c r="F552" s="36"/>
      <c r="G552" s="36"/>
      <c r="H552" s="36"/>
      <c r="I552" s="36"/>
      <c r="J552" s="36"/>
      <c r="K552" s="36"/>
      <c r="L552" s="36"/>
      <c r="M552" s="36"/>
      <c r="N552" s="36"/>
      <c r="O552" s="36"/>
      <c r="P552" s="14">
        <f t="shared" si="77"/>
        <v>0</v>
      </c>
      <c r="R552" s="42"/>
    </row>
    <row r="553" spans="1:20" ht="17.100000000000001" customHeight="1" x14ac:dyDescent="0.2">
      <c r="A553" s="12" t="s">
        <v>20</v>
      </c>
      <c r="B553" s="36"/>
      <c r="C553" s="36"/>
      <c r="D553" s="36"/>
      <c r="E553" s="36"/>
      <c r="F553" s="36"/>
      <c r="G553" s="36"/>
      <c r="H553" s="36"/>
      <c r="I553" s="36"/>
      <c r="J553" s="36"/>
      <c r="K553" s="36"/>
      <c r="L553" s="36"/>
      <c r="M553" s="36"/>
      <c r="N553" s="36"/>
      <c r="O553" s="36"/>
      <c r="P553" s="14">
        <f t="shared" si="77"/>
        <v>0</v>
      </c>
      <c r="R553" s="42"/>
    </row>
    <row r="554" spans="1:20" ht="17.100000000000001" customHeight="1" x14ac:dyDescent="0.2">
      <c r="A554" s="12" t="s">
        <v>40</v>
      </c>
      <c r="B554" s="36"/>
      <c r="C554" s="36"/>
      <c r="D554" s="36"/>
      <c r="E554" s="36"/>
      <c r="F554" s="36"/>
      <c r="G554" s="36"/>
      <c r="H554" s="36"/>
      <c r="I554" s="36"/>
      <c r="J554" s="36"/>
      <c r="K554" s="36"/>
      <c r="L554" s="36"/>
      <c r="M554" s="36"/>
      <c r="N554" s="36"/>
      <c r="O554" s="36"/>
      <c r="P554" s="14">
        <f t="shared" si="77"/>
        <v>0</v>
      </c>
      <c r="R554" s="42"/>
    </row>
    <row r="555" spans="1:20" ht="17.100000000000001" customHeight="1" x14ac:dyDescent="0.2">
      <c r="A555" s="12" t="s">
        <v>12</v>
      </c>
      <c r="B555" s="36"/>
      <c r="C555" s="36"/>
      <c r="D555" s="36"/>
      <c r="E555" s="36"/>
      <c r="F555" s="36"/>
      <c r="G555" s="36"/>
      <c r="H555" s="36"/>
      <c r="I555" s="36"/>
      <c r="J555" s="36"/>
      <c r="K555" s="36"/>
      <c r="L555" s="36"/>
      <c r="M555" s="36"/>
      <c r="N555" s="36"/>
      <c r="O555" s="36"/>
      <c r="P555" s="14">
        <f t="shared" si="77"/>
        <v>0</v>
      </c>
      <c r="Q555" s="18"/>
      <c r="R555" s="49">
        <f>$R$16</f>
        <v>0</v>
      </c>
      <c r="S555" s="18"/>
      <c r="T555" s="18"/>
    </row>
    <row r="556" spans="1:20" ht="17.100000000000001" customHeight="1" x14ac:dyDescent="0.2">
      <c r="A556" s="10" t="s">
        <v>1</v>
      </c>
      <c r="B556" s="14">
        <f>SUM(B544:B555)</f>
        <v>0</v>
      </c>
      <c r="C556" s="14">
        <f t="shared" ref="C556:O556" si="78">SUM(C544:C555)</f>
        <v>0</v>
      </c>
      <c r="D556" s="14">
        <f t="shared" si="78"/>
        <v>0</v>
      </c>
      <c r="E556" s="14">
        <f t="shared" si="78"/>
        <v>0</v>
      </c>
      <c r="F556" s="14">
        <f t="shared" si="78"/>
        <v>0</v>
      </c>
      <c r="G556" s="14">
        <f t="shared" si="78"/>
        <v>0</v>
      </c>
      <c r="H556" s="14">
        <f t="shared" si="78"/>
        <v>0</v>
      </c>
      <c r="I556" s="14">
        <f t="shared" si="78"/>
        <v>0</v>
      </c>
      <c r="J556" s="14">
        <f t="shared" si="78"/>
        <v>0</v>
      </c>
      <c r="K556" s="14">
        <f t="shared" si="78"/>
        <v>0</v>
      </c>
      <c r="L556" s="14">
        <f t="shared" si="78"/>
        <v>0</v>
      </c>
      <c r="M556" s="14">
        <f t="shared" si="78"/>
        <v>0</v>
      </c>
      <c r="N556" s="14">
        <f t="shared" si="78"/>
        <v>0</v>
      </c>
      <c r="O556" s="14">
        <f t="shared" si="78"/>
        <v>0</v>
      </c>
      <c r="P556" s="14">
        <f t="shared" si="77"/>
        <v>0</v>
      </c>
      <c r="R556" s="41" t="s">
        <v>3</v>
      </c>
    </row>
    <row r="557" spans="1:20" ht="17.100000000000001" customHeight="1" x14ac:dyDescent="0.2">
      <c r="A557" s="10"/>
      <c r="B557" s="19"/>
      <c r="C557" s="19"/>
      <c r="D557" s="19"/>
      <c r="E557" s="19"/>
      <c r="F557" s="19"/>
      <c r="G557" s="19"/>
      <c r="H557" s="19"/>
      <c r="I557" s="19"/>
      <c r="J557" s="19"/>
      <c r="K557" s="19"/>
      <c r="L557" s="19"/>
      <c r="M557" s="19"/>
      <c r="N557" s="19"/>
      <c r="O557" s="19"/>
      <c r="P557" s="19">
        <f>SUM(B556:O556)</f>
        <v>0</v>
      </c>
      <c r="Q557" t="s">
        <v>46</v>
      </c>
      <c r="R557" s="43" t="s">
        <v>13</v>
      </c>
    </row>
    <row r="558" spans="1:20" ht="17.100000000000001" customHeight="1" x14ac:dyDescent="0.25">
      <c r="B558" s="5" t="s">
        <v>63</v>
      </c>
      <c r="D558" s="7">
        <f>E542+1</f>
        <v>46160</v>
      </c>
      <c r="E558" s="7">
        <f>D558+13</f>
        <v>46173</v>
      </c>
      <c r="R558" s="44" t="s">
        <v>74</v>
      </c>
      <c r="S558" s="20" t="s">
        <v>19</v>
      </c>
      <c r="T558" s="20" t="s">
        <v>33</v>
      </c>
    </row>
    <row r="559" spans="1:20" ht="17.100000000000001" customHeight="1" x14ac:dyDescent="0.2">
      <c r="B559" s="21">
        <f>DAY(D558)</f>
        <v>18</v>
      </c>
      <c r="C559" s="21">
        <f>DAY(D558+1)</f>
        <v>19</v>
      </c>
      <c r="D559" s="21">
        <f>DAY(D558+2)</f>
        <v>20</v>
      </c>
      <c r="E559" s="21">
        <f>DAY(D558+3)</f>
        <v>21</v>
      </c>
      <c r="F559" s="21">
        <f>DAY(D558+4)</f>
        <v>22</v>
      </c>
      <c r="G559" s="21">
        <f>DAY(D558+5)</f>
        <v>23</v>
      </c>
      <c r="H559" s="21">
        <f>DAY(D558+6)</f>
        <v>24</v>
      </c>
      <c r="I559" s="21">
        <f>DAY(D558+7)</f>
        <v>25</v>
      </c>
      <c r="J559" s="21">
        <f>DAY(D558+8)</f>
        <v>26</v>
      </c>
      <c r="K559" s="21">
        <f>DAY(D558+9)</f>
        <v>27</v>
      </c>
      <c r="L559" s="21">
        <f>DAY(D558+10)</f>
        <v>28</v>
      </c>
      <c r="M559" s="21">
        <f>DAY(D558+11)</f>
        <v>29</v>
      </c>
      <c r="N559" s="21">
        <f>DAY(D558+12)</f>
        <v>30</v>
      </c>
      <c r="O559" s="21">
        <f>DAY(D558+13)</f>
        <v>31</v>
      </c>
      <c r="P559" s="21" t="s">
        <v>45</v>
      </c>
      <c r="R559" s="44" t="s">
        <v>2</v>
      </c>
      <c r="S559" s="20" t="s">
        <v>2</v>
      </c>
      <c r="T559" s="20" t="s">
        <v>87</v>
      </c>
    </row>
    <row r="560" spans="1:20" ht="17.100000000000001" customHeight="1" x14ac:dyDescent="0.2">
      <c r="A560" s="12" t="s">
        <v>18</v>
      </c>
      <c r="B560" s="36"/>
      <c r="C560" s="36"/>
      <c r="D560" s="36"/>
      <c r="E560" s="36"/>
      <c r="F560" s="36"/>
      <c r="G560" s="36"/>
      <c r="H560" s="36"/>
      <c r="I560" s="36"/>
      <c r="J560" s="36"/>
      <c r="K560" s="36"/>
      <c r="L560" s="36"/>
      <c r="M560" s="36"/>
      <c r="N560" s="36"/>
      <c r="O560" s="36"/>
      <c r="P560" s="14">
        <f>SUM(B560:O560)</f>
        <v>0</v>
      </c>
      <c r="R560" s="22">
        <f>+P544+P560</f>
        <v>0</v>
      </c>
      <c r="S560" s="22">
        <f t="shared" ref="S560:S572" si="79">+R560+S511</f>
        <v>0</v>
      </c>
      <c r="T560" s="13"/>
    </row>
    <row r="561" spans="1:20" ht="17.100000000000001" customHeight="1" x14ac:dyDescent="0.2">
      <c r="A561" s="12" t="str">
        <f t="shared" ref="A561:A571" si="80">+A545</f>
        <v>Vacation</v>
      </c>
      <c r="B561" s="36"/>
      <c r="C561" s="36"/>
      <c r="D561" s="36"/>
      <c r="E561" s="36"/>
      <c r="F561" s="36"/>
      <c r="G561" s="36"/>
      <c r="H561" s="36"/>
      <c r="I561" s="36"/>
      <c r="J561" s="36"/>
      <c r="K561" s="36"/>
      <c r="L561" s="36"/>
      <c r="M561" s="36"/>
      <c r="N561" s="36"/>
      <c r="O561" s="36"/>
      <c r="P561" s="14">
        <f t="shared" ref="P561:P571" si="81">SUM(B561:O561)</f>
        <v>0</v>
      </c>
      <c r="R561" s="22">
        <f t="shared" ref="R561:R572" si="82">+P545+P561</f>
        <v>0</v>
      </c>
      <c r="S561" s="22">
        <f t="shared" si="79"/>
        <v>0</v>
      </c>
      <c r="T561" s="15" t="s">
        <v>28</v>
      </c>
    </row>
    <row r="562" spans="1:20" ht="17.100000000000001" customHeight="1" x14ac:dyDescent="0.2">
      <c r="A562" s="12" t="str">
        <f t="shared" si="80"/>
        <v>Sick earned after 1997</v>
      </c>
      <c r="B562" s="36"/>
      <c r="C562" s="36"/>
      <c r="D562" s="36"/>
      <c r="E562" s="36"/>
      <c r="F562" s="36"/>
      <c r="G562" s="36"/>
      <c r="H562" s="36"/>
      <c r="I562" s="36"/>
      <c r="J562" s="36"/>
      <c r="K562" s="36"/>
      <c r="L562" s="36"/>
      <c r="M562" s="36"/>
      <c r="N562" s="36"/>
      <c r="O562" s="36"/>
      <c r="P562" s="14">
        <f t="shared" si="81"/>
        <v>0</v>
      </c>
      <c r="R562" s="22">
        <f t="shared" si="82"/>
        <v>0</v>
      </c>
      <c r="S562" s="22">
        <f t="shared" si="79"/>
        <v>0</v>
      </c>
      <c r="T562" s="15" t="s">
        <v>29</v>
      </c>
    </row>
    <row r="563" spans="1:20" ht="17.100000000000001" customHeight="1" x14ac:dyDescent="0.2">
      <c r="A563" s="12" t="str">
        <f t="shared" si="80"/>
        <v>Sick earned 1984 - 1997</v>
      </c>
      <c r="B563" s="36"/>
      <c r="C563" s="36"/>
      <c r="D563" s="36"/>
      <c r="E563" s="36"/>
      <c r="F563" s="36"/>
      <c r="G563" s="36"/>
      <c r="H563" s="36"/>
      <c r="I563" s="36"/>
      <c r="J563" s="36"/>
      <c r="K563" s="36"/>
      <c r="L563" s="36"/>
      <c r="M563" s="36"/>
      <c r="N563" s="36"/>
      <c r="O563" s="36"/>
      <c r="P563" s="14">
        <f t="shared" si="81"/>
        <v>0</v>
      </c>
      <c r="R563" s="22">
        <f t="shared" si="82"/>
        <v>0</v>
      </c>
      <c r="S563" s="22">
        <f t="shared" si="79"/>
        <v>0</v>
      </c>
      <c r="T563" s="15" t="s">
        <v>30</v>
      </c>
    </row>
    <row r="564" spans="1:20" ht="17.100000000000001" customHeight="1" x14ac:dyDescent="0.2">
      <c r="A564" s="12" t="str">
        <f t="shared" si="80"/>
        <v>Sick earned before 1984</v>
      </c>
      <c r="B564" s="36"/>
      <c r="C564" s="36"/>
      <c r="D564" s="36"/>
      <c r="E564" s="36"/>
      <c r="F564" s="36"/>
      <c r="G564" s="36"/>
      <c r="H564" s="36"/>
      <c r="I564" s="36"/>
      <c r="J564" s="36"/>
      <c r="K564" s="36"/>
      <c r="L564" s="36"/>
      <c r="M564" s="36"/>
      <c r="N564" s="36"/>
      <c r="O564" s="36"/>
      <c r="P564" s="14">
        <f t="shared" si="81"/>
        <v>0</v>
      </c>
      <c r="R564" s="22">
        <f t="shared" si="82"/>
        <v>0</v>
      </c>
      <c r="S564" s="22">
        <f t="shared" si="79"/>
        <v>0</v>
      </c>
      <c r="T564" s="15" t="s">
        <v>31</v>
      </c>
    </row>
    <row r="565" spans="1:20" ht="17.100000000000001" customHeight="1" x14ac:dyDescent="0.2">
      <c r="A565" s="12" t="str">
        <f t="shared" si="80"/>
        <v>Extended sick</v>
      </c>
      <c r="B565" s="36"/>
      <c r="C565" s="36"/>
      <c r="D565" s="36"/>
      <c r="E565" s="36"/>
      <c r="F565" s="36"/>
      <c r="G565" s="36"/>
      <c r="H565" s="36"/>
      <c r="I565" s="36"/>
      <c r="J565" s="36"/>
      <c r="K565" s="36"/>
      <c r="L565" s="36"/>
      <c r="M565" s="36"/>
      <c r="N565" s="36"/>
      <c r="O565" s="36"/>
      <c r="P565" s="14">
        <f t="shared" si="81"/>
        <v>0</v>
      </c>
      <c r="R565" s="22">
        <f t="shared" si="82"/>
        <v>0</v>
      </c>
      <c r="S565" s="22">
        <f t="shared" si="79"/>
        <v>0</v>
      </c>
      <c r="T565" s="15" t="s">
        <v>42</v>
      </c>
    </row>
    <row r="566" spans="1:20" ht="17.100000000000001" customHeight="1" x14ac:dyDescent="0.2">
      <c r="A566" s="12" t="str">
        <f t="shared" si="80"/>
        <v>Comp time used</v>
      </c>
      <c r="B566" s="36"/>
      <c r="C566" s="36"/>
      <c r="D566" s="36"/>
      <c r="E566" s="36"/>
      <c r="F566" s="36"/>
      <c r="G566" s="36"/>
      <c r="H566" s="36"/>
      <c r="I566" s="36"/>
      <c r="J566" s="36"/>
      <c r="K566" s="36"/>
      <c r="L566" s="36"/>
      <c r="M566" s="36"/>
      <c r="N566" s="36"/>
      <c r="O566" s="36"/>
      <c r="P566" s="14">
        <f t="shared" si="81"/>
        <v>0</v>
      </c>
      <c r="R566" s="22">
        <f t="shared" si="82"/>
        <v>0</v>
      </c>
      <c r="S566" s="22">
        <f t="shared" si="79"/>
        <v>0</v>
      </c>
      <c r="T566" s="15" t="s">
        <v>32</v>
      </c>
    </row>
    <row r="567" spans="1:20" ht="17.100000000000001" customHeight="1" x14ac:dyDescent="0.2">
      <c r="A567" s="12" t="str">
        <f t="shared" si="80"/>
        <v>Holiday/AdminClosure</v>
      </c>
      <c r="B567" s="36"/>
      <c r="C567" s="36"/>
      <c r="D567" s="36"/>
      <c r="E567" s="36"/>
      <c r="F567" s="36"/>
      <c r="G567" s="36"/>
      <c r="H567" s="36"/>
      <c r="I567" s="36"/>
      <c r="J567" s="36"/>
      <c r="K567" s="36"/>
      <c r="L567" s="36"/>
      <c r="M567" s="36"/>
      <c r="N567" s="36"/>
      <c r="O567" s="36"/>
      <c r="P567" s="14">
        <f t="shared" si="81"/>
        <v>0</v>
      </c>
      <c r="R567" s="22">
        <f t="shared" si="82"/>
        <v>0</v>
      </c>
      <c r="S567" s="22">
        <f t="shared" si="79"/>
        <v>0</v>
      </c>
      <c r="T567" s="13"/>
    </row>
    <row r="568" spans="1:20" ht="17.100000000000001" customHeight="1" x14ac:dyDescent="0.2">
      <c r="A568" s="12" t="str">
        <f t="shared" si="80"/>
        <v>Inclement Weather</v>
      </c>
      <c r="B568" s="36"/>
      <c r="C568" s="36"/>
      <c r="D568" s="36"/>
      <c r="E568" s="36"/>
      <c r="F568" s="36"/>
      <c r="G568" s="36"/>
      <c r="H568" s="36"/>
      <c r="I568" s="36"/>
      <c r="J568" s="36"/>
      <c r="K568" s="36"/>
      <c r="L568" s="36"/>
      <c r="M568" s="36"/>
      <c r="N568" s="36"/>
      <c r="O568" s="36"/>
      <c r="P568" s="14">
        <f t="shared" si="81"/>
        <v>0</v>
      </c>
      <c r="R568" s="22">
        <f t="shared" si="82"/>
        <v>0</v>
      </c>
      <c r="S568" s="22">
        <f t="shared" si="79"/>
        <v>0</v>
      </c>
      <c r="T568" s="13"/>
    </row>
    <row r="569" spans="1:20" ht="17.100000000000001" customHeight="1" x14ac:dyDescent="0.2">
      <c r="A569" s="12" t="str">
        <f t="shared" si="80"/>
        <v>Overtime worked</v>
      </c>
      <c r="B569" s="36"/>
      <c r="C569" s="36"/>
      <c r="D569" s="36"/>
      <c r="E569" s="36"/>
      <c r="F569" s="36"/>
      <c r="G569" s="36"/>
      <c r="H569" s="36"/>
      <c r="I569" s="36"/>
      <c r="J569" s="36"/>
      <c r="K569" s="36"/>
      <c r="L569" s="36"/>
      <c r="M569" s="36"/>
      <c r="N569" s="36"/>
      <c r="O569" s="36"/>
      <c r="P569" s="14">
        <f t="shared" si="81"/>
        <v>0</v>
      </c>
      <c r="R569" s="22">
        <f t="shared" si="82"/>
        <v>0</v>
      </c>
      <c r="S569" s="22">
        <f t="shared" si="79"/>
        <v>0</v>
      </c>
      <c r="T569" s="13"/>
    </row>
    <row r="570" spans="1:20" ht="17.100000000000001" customHeight="1" x14ac:dyDescent="0.2">
      <c r="A570" s="12" t="str">
        <f t="shared" si="80"/>
        <v>*Other absence with pay</v>
      </c>
      <c r="B570" s="36"/>
      <c r="C570" s="36"/>
      <c r="D570" s="36"/>
      <c r="E570" s="36"/>
      <c r="F570" s="36"/>
      <c r="G570" s="36"/>
      <c r="H570" s="36"/>
      <c r="I570" s="36"/>
      <c r="J570" s="36"/>
      <c r="K570" s="36"/>
      <c r="L570" s="36"/>
      <c r="M570" s="36"/>
      <c r="N570" s="36"/>
      <c r="O570" s="36"/>
      <c r="P570" s="14">
        <f t="shared" si="81"/>
        <v>0</v>
      </c>
      <c r="R570" s="22">
        <f t="shared" si="82"/>
        <v>0</v>
      </c>
      <c r="S570" s="22">
        <f t="shared" si="79"/>
        <v>0</v>
      </c>
      <c r="T570" s="15" t="s">
        <v>13</v>
      </c>
    </row>
    <row r="571" spans="1:20" ht="17.100000000000001" customHeight="1" x14ac:dyDescent="0.2">
      <c r="A571" s="12" t="str">
        <f t="shared" si="80"/>
        <v>Absence without pay</v>
      </c>
      <c r="B571" s="36"/>
      <c r="C571" s="36"/>
      <c r="D571" s="36"/>
      <c r="E571" s="36"/>
      <c r="F571" s="36"/>
      <c r="G571" s="36"/>
      <c r="H571" s="36"/>
      <c r="I571" s="36"/>
      <c r="J571" s="36"/>
      <c r="K571" s="36"/>
      <c r="L571" s="36"/>
      <c r="M571" s="36"/>
      <c r="N571" s="36"/>
      <c r="O571" s="36"/>
      <c r="P571" s="14">
        <f t="shared" si="81"/>
        <v>0</v>
      </c>
      <c r="R571" s="22">
        <f t="shared" si="82"/>
        <v>0</v>
      </c>
      <c r="S571" s="22">
        <f t="shared" si="79"/>
        <v>0</v>
      </c>
      <c r="T571" s="13"/>
    </row>
    <row r="572" spans="1:20" ht="17.100000000000001" customHeight="1" x14ac:dyDescent="0.2">
      <c r="A572" s="10" t="s">
        <v>1</v>
      </c>
      <c r="B572" s="14">
        <f t="shared" ref="B572:O572" si="83">SUM(B560:B571)</f>
        <v>0</v>
      </c>
      <c r="C572" s="14">
        <f t="shared" si="83"/>
        <v>0</v>
      </c>
      <c r="D572" s="14">
        <f t="shared" si="83"/>
        <v>0</v>
      </c>
      <c r="E572" s="14">
        <f t="shared" si="83"/>
        <v>0</v>
      </c>
      <c r="F572" s="14">
        <f t="shared" si="83"/>
        <v>0</v>
      </c>
      <c r="G572" s="14">
        <f t="shared" si="83"/>
        <v>0</v>
      </c>
      <c r="H572" s="14">
        <f t="shared" si="83"/>
        <v>0</v>
      </c>
      <c r="I572" s="14">
        <f t="shared" si="83"/>
        <v>0</v>
      </c>
      <c r="J572" s="14">
        <f t="shared" si="83"/>
        <v>0</v>
      </c>
      <c r="K572" s="14">
        <f t="shared" si="83"/>
        <v>0</v>
      </c>
      <c r="L572" s="14">
        <f t="shared" si="83"/>
        <v>0</v>
      </c>
      <c r="M572" s="14">
        <f t="shared" si="83"/>
        <v>0</v>
      </c>
      <c r="N572" s="14">
        <f t="shared" si="83"/>
        <v>0</v>
      </c>
      <c r="O572" s="14">
        <f t="shared" si="83"/>
        <v>0</v>
      </c>
      <c r="P572" s="14">
        <f>SUM(P560:P571)</f>
        <v>0</v>
      </c>
      <c r="R572" s="22">
        <f t="shared" si="82"/>
        <v>0</v>
      </c>
      <c r="S572" s="22">
        <f t="shared" si="79"/>
        <v>0</v>
      </c>
      <c r="T572" s="13"/>
    </row>
    <row r="573" spans="1:20" ht="17.100000000000001" customHeight="1" x14ac:dyDescent="0.2">
      <c r="L573" s="1" t="s">
        <v>21</v>
      </c>
      <c r="P573" s="19">
        <f>SUM(B572:O572)</f>
        <v>0</v>
      </c>
      <c r="Q573" t="s">
        <v>46</v>
      </c>
    </row>
    <row r="574" spans="1:20" ht="17.100000000000001" customHeight="1" x14ac:dyDescent="0.2">
      <c r="A574" s="23" t="s">
        <v>8</v>
      </c>
      <c r="B574" s="24"/>
      <c r="C574" s="25"/>
      <c r="D574" s="56"/>
      <c r="E574" s="56"/>
      <c r="F574" s="56"/>
      <c r="G574" s="56"/>
      <c r="H574" s="56"/>
      <c r="I574" s="56"/>
      <c r="J574" s="56"/>
      <c r="K574" s="57"/>
    </row>
    <row r="575" spans="1:20" ht="17.100000000000001" customHeight="1" x14ac:dyDescent="0.2">
      <c r="A575" s="58"/>
      <c r="B575" s="59"/>
      <c r="C575" s="59"/>
      <c r="D575" s="59"/>
      <c r="E575" s="59"/>
      <c r="F575" s="59"/>
      <c r="G575" s="59"/>
      <c r="H575" s="59"/>
      <c r="I575" s="59"/>
      <c r="J575" s="59"/>
      <c r="K575" s="60"/>
    </row>
    <row r="576" spans="1:20" ht="17.100000000000001" customHeight="1" x14ac:dyDescent="0.2">
      <c r="A576" s="58"/>
      <c r="B576" s="59"/>
      <c r="C576" s="59"/>
      <c r="D576" s="59"/>
      <c r="E576" s="59"/>
      <c r="F576" s="59"/>
      <c r="G576" s="59"/>
      <c r="H576" s="59"/>
      <c r="I576" s="59"/>
      <c r="J576" s="59"/>
      <c r="K576" s="60"/>
      <c r="L576" s="18"/>
      <c r="M576" s="18"/>
      <c r="N576" s="18"/>
      <c r="O576" s="18"/>
      <c r="P576" s="18"/>
      <c r="Q576" s="18"/>
      <c r="R576" s="45"/>
    </row>
    <row r="577" spans="1:22" ht="17.100000000000001" customHeight="1" x14ac:dyDescent="0.2">
      <c r="A577" s="26" t="s">
        <v>7</v>
      </c>
      <c r="B577" s="61"/>
      <c r="C577" s="61"/>
      <c r="D577" s="61"/>
      <c r="E577" s="61"/>
      <c r="F577" s="61"/>
      <c r="G577" s="61"/>
      <c r="H577" s="61"/>
      <c r="I577" s="61"/>
      <c r="J577" s="61"/>
      <c r="K577" s="62"/>
      <c r="N577" s="17" t="s">
        <v>9</v>
      </c>
      <c r="Q577" s="17" t="s">
        <v>16</v>
      </c>
    </row>
    <row r="578" spans="1:22" ht="17.100000000000001" customHeight="1" x14ac:dyDescent="0.2">
      <c r="A578" s="65"/>
      <c r="B578" s="61"/>
      <c r="C578" s="61"/>
      <c r="D578" s="61"/>
      <c r="E578" s="61"/>
      <c r="F578" s="61"/>
      <c r="G578" s="61"/>
      <c r="H578" s="61"/>
      <c r="I578" s="61"/>
      <c r="J578" s="61"/>
      <c r="K578" s="62"/>
    </row>
    <row r="579" spans="1:22" ht="17.100000000000001" customHeight="1" x14ac:dyDescent="0.2">
      <c r="A579" s="66"/>
      <c r="B579" s="63"/>
      <c r="C579" s="63"/>
      <c r="D579" s="63"/>
      <c r="E579" s="63"/>
      <c r="F579" s="63"/>
      <c r="G579" s="63"/>
      <c r="H579" s="63"/>
      <c r="I579" s="63"/>
      <c r="J579" s="63"/>
      <c r="K579" s="64"/>
      <c r="L579" s="18"/>
      <c r="M579" s="18"/>
      <c r="N579" s="27"/>
      <c r="O579" s="18"/>
      <c r="P579" s="18"/>
      <c r="Q579" s="18"/>
      <c r="R579" s="45"/>
    </row>
    <row r="580" spans="1:22" ht="20.100000000000001" customHeight="1" x14ac:dyDescent="0.2">
      <c r="A580" s="1" t="s">
        <v>76</v>
      </c>
      <c r="B580" s="28"/>
      <c r="C580" s="28"/>
      <c r="D580" s="28"/>
      <c r="E580" s="28"/>
      <c r="F580" s="28"/>
      <c r="G580" s="28"/>
      <c r="H580" s="28"/>
      <c r="I580" s="28"/>
      <c r="J580" s="28"/>
      <c r="K580" s="28"/>
      <c r="L580" s="28"/>
      <c r="M580" s="28"/>
      <c r="N580" s="17" t="s">
        <v>10</v>
      </c>
      <c r="O580" s="1"/>
      <c r="P580" s="1"/>
      <c r="Q580" s="1"/>
      <c r="R580" s="46" t="s">
        <v>16</v>
      </c>
      <c r="S580" s="28"/>
    </row>
    <row r="581" spans="1:22" ht="20.100000000000001" customHeight="1" x14ac:dyDescent="0.25">
      <c r="A581" s="29" t="s">
        <v>25</v>
      </c>
      <c r="B581" s="30"/>
      <c r="C581" s="28"/>
      <c r="D581" s="28"/>
      <c r="E581" s="28"/>
      <c r="F581" s="28"/>
      <c r="G581" s="28"/>
      <c r="H581" s="28"/>
      <c r="I581" s="28"/>
      <c r="J581" s="28"/>
      <c r="K581" s="28"/>
      <c r="L581" s="28"/>
      <c r="M581" s="28"/>
      <c r="N581" s="28"/>
      <c r="O581" s="28"/>
      <c r="P581" s="28"/>
      <c r="Q581" s="28"/>
      <c r="R581" s="47"/>
      <c r="S581" s="28"/>
    </row>
    <row r="582" spans="1:22" ht="20.100000000000001" customHeight="1" x14ac:dyDescent="0.25">
      <c r="A582" s="31" t="s">
        <v>23</v>
      </c>
      <c r="B582" s="28"/>
      <c r="C582" s="28"/>
      <c r="D582" s="28"/>
      <c r="E582" s="28"/>
      <c r="F582" s="28"/>
      <c r="G582" s="28"/>
      <c r="H582" s="28"/>
      <c r="I582" s="28"/>
      <c r="J582" s="28"/>
      <c r="K582" s="28"/>
      <c r="L582" s="28"/>
      <c r="M582" s="28"/>
      <c r="N582" s="28"/>
      <c r="O582" s="28"/>
      <c r="P582" s="28"/>
      <c r="Q582" s="28"/>
      <c r="R582" s="47"/>
      <c r="S582" s="28"/>
      <c r="T582" s="28"/>
    </row>
    <row r="583" spans="1:22" ht="20.100000000000001" customHeight="1" x14ac:dyDescent="0.25">
      <c r="A583" s="31" t="s">
        <v>24</v>
      </c>
      <c r="B583" s="28"/>
      <c r="C583" s="28"/>
      <c r="D583" s="28"/>
      <c r="E583" s="28"/>
      <c r="F583" s="28"/>
      <c r="G583" s="28"/>
      <c r="H583" s="28"/>
      <c r="I583" s="28"/>
      <c r="J583" s="28"/>
      <c r="K583" s="28"/>
      <c r="L583" s="28"/>
      <c r="M583" s="28"/>
      <c r="N583" s="28"/>
      <c r="O583" s="28"/>
      <c r="P583" s="28"/>
      <c r="Q583" s="28"/>
      <c r="R583" s="47"/>
      <c r="S583" s="28"/>
      <c r="T583" s="28"/>
    </row>
    <row r="584" spans="1:22" ht="20.100000000000001" customHeight="1" x14ac:dyDescent="0.25">
      <c r="A584" s="31" t="s">
        <v>27</v>
      </c>
      <c r="B584" s="28"/>
      <c r="C584" s="28"/>
      <c r="D584" s="28"/>
      <c r="E584" s="28"/>
      <c r="F584" s="28"/>
      <c r="G584" s="28"/>
      <c r="H584" s="28"/>
      <c r="I584" s="28"/>
      <c r="J584" s="28"/>
      <c r="K584" s="28"/>
      <c r="L584" s="28"/>
      <c r="M584" s="28"/>
      <c r="N584" s="28"/>
      <c r="O584" s="28"/>
      <c r="P584" s="28"/>
      <c r="Q584" s="28"/>
      <c r="R584" s="47"/>
      <c r="S584" s="28"/>
      <c r="T584" s="28"/>
    </row>
    <row r="585" spans="1:22" ht="20.100000000000001" customHeight="1" x14ac:dyDescent="0.25">
      <c r="A585" s="31" t="s">
        <v>26</v>
      </c>
      <c r="B585" s="28"/>
      <c r="C585" s="28"/>
      <c r="D585" s="28"/>
      <c r="E585" s="28"/>
      <c r="F585" s="28"/>
      <c r="G585" s="28"/>
      <c r="H585" s="28"/>
      <c r="I585" s="28"/>
      <c r="J585" s="28"/>
      <c r="K585" s="28"/>
      <c r="L585" s="28"/>
      <c r="M585" s="28"/>
      <c r="N585" s="28"/>
      <c r="O585" s="28"/>
      <c r="P585" s="28"/>
      <c r="Q585" s="28"/>
      <c r="R585" s="47"/>
      <c r="S585" s="28"/>
      <c r="T585" s="28"/>
    </row>
    <row r="586" spans="1:22" ht="20.100000000000001" customHeight="1" x14ac:dyDescent="0.25">
      <c r="A586" s="31" t="s">
        <v>75</v>
      </c>
      <c r="B586" s="28"/>
      <c r="C586" s="28"/>
      <c r="D586" s="28"/>
      <c r="E586" s="28"/>
      <c r="F586" s="28"/>
      <c r="G586" s="28"/>
      <c r="H586" s="28"/>
      <c r="I586" s="31"/>
      <c r="J586" s="28"/>
      <c r="K586" s="28"/>
      <c r="L586" s="28"/>
      <c r="M586" s="28"/>
      <c r="N586" s="28"/>
      <c r="O586" s="28"/>
      <c r="P586" s="28"/>
      <c r="Q586" s="28"/>
      <c r="R586" s="47"/>
      <c r="S586" s="28"/>
      <c r="T586" s="28"/>
    </row>
    <row r="587" spans="1:22" s="34" customFormat="1" ht="11.25" x14ac:dyDescent="0.2">
      <c r="A587" s="33" t="s">
        <v>13</v>
      </c>
      <c r="R587" s="50"/>
      <c r="U587" s="35"/>
      <c r="V587" s="35"/>
    </row>
    <row r="588" spans="1:22" s="34" customFormat="1" ht="11.25" x14ac:dyDescent="0.2">
      <c r="R588" s="50"/>
      <c r="U588" s="35"/>
      <c r="V588" s="35"/>
    </row>
    <row r="589" spans="1:22" s="3" customFormat="1" ht="24.75" customHeight="1" x14ac:dyDescent="0.35">
      <c r="A589" s="3" t="s">
        <v>5</v>
      </c>
      <c r="G589" s="3" t="s">
        <v>73</v>
      </c>
      <c r="R589" s="38"/>
      <c r="S589" s="5"/>
      <c r="U589" s="6"/>
      <c r="V589" s="6"/>
    </row>
    <row r="590" spans="1:22" ht="17.100000000000001" customHeight="1" x14ac:dyDescent="0.35">
      <c r="A590" s="3"/>
      <c r="B590" s="3"/>
      <c r="C590" s="3"/>
      <c r="D590" s="3" t="s">
        <v>13</v>
      </c>
      <c r="E590" s="3"/>
      <c r="F590" s="3"/>
      <c r="G590" s="3"/>
      <c r="H590" s="3"/>
      <c r="I590" s="3"/>
      <c r="J590" s="3"/>
      <c r="K590" s="3"/>
      <c r="L590" s="3"/>
      <c r="M590" s="3"/>
      <c r="N590" s="3"/>
      <c r="O590" s="3"/>
      <c r="P590" s="3"/>
      <c r="Q590" s="4"/>
      <c r="R590" s="38"/>
    </row>
    <row r="591" spans="1:22" ht="17.100000000000001" customHeight="1" x14ac:dyDescent="0.35">
      <c r="A591" s="5"/>
      <c r="B591" s="5" t="s">
        <v>64</v>
      </c>
      <c r="C591" s="5"/>
      <c r="D591" s="7">
        <f>E558+1</f>
        <v>46174</v>
      </c>
      <c r="E591" s="7">
        <f>D591+13</f>
        <v>46187</v>
      </c>
      <c r="F591" s="5"/>
      <c r="G591" s="5"/>
      <c r="H591" s="5"/>
      <c r="I591" s="5"/>
      <c r="J591" s="5"/>
      <c r="K591" s="5"/>
      <c r="L591" s="5"/>
      <c r="M591" s="5"/>
      <c r="N591" s="5"/>
      <c r="O591" s="5"/>
      <c r="P591" s="3"/>
      <c r="Q591" s="4"/>
      <c r="R591" s="38"/>
    </row>
    <row r="592" spans="1:22" ht="17.100000000000001" customHeight="1" x14ac:dyDescent="0.25">
      <c r="B592" s="9">
        <f>DAY(D591)</f>
        <v>1</v>
      </c>
      <c r="C592" s="9">
        <f>DAY(D591+1)</f>
        <v>2</v>
      </c>
      <c r="D592" s="9">
        <f>DAY(D591+2)</f>
        <v>3</v>
      </c>
      <c r="E592" s="9">
        <f>DAY(D591+3)</f>
        <v>4</v>
      </c>
      <c r="F592" s="9">
        <f>DAY(D591+4)</f>
        <v>5</v>
      </c>
      <c r="G592" s="9">
        <f>DAY(D591+5)</f>
        <v>6</v>
      </c>
      <c r="H592" s="9">
        <f>DAY(D591+6)</f>
        <v>7</v>
      </c>
      <c r="I592" s="9">
        <f>DAY(D591+7)</f>
        <v>8</v>
      </c>
      <c r="J592" s="9">
        <f>DAY(D591+8)</f>
        <v>9</v>
      </c>
      <c r="K592" s="9">
        <f>DAY(D591+9)</f>
        <v>10</v>
      </c>
      <c r="L592" s="9">
        <f>DAY(D591+10)</f>
        <v>11</v>
      </c>
      <c r="M592" s="9">
        <f>DAY(D591+11)</f>
        <v>12</v>
      </c>
      <c r="N592" s="9">
        <f>DAY(D591+12)</f>
        <v>13</v>
      </c>
      <c r="O592" s="9">
        <f>DAY(D591+13)</f>
        <v>14</v>
      </c>
      <c r="P592" s="9" t="s">
        <v>45</v>
      </c>
      <c r="Q592" s="5" t="s">
        <v>35</v>
      </c>
      <c r="R592" s="38"/>
      <c r="S592" s="5" t="str">
        <f>+B591</f>
        <v>BW 13</v>
      </c>
      <c r="T592" s="5" t="str">
        <f>+B607</f>
        <v>BW 14</v>
      </c>
    </row>
    <row r="593" spans="1:20" ht="17.100000000000001" customHeight="1" x14ac:dyDescent="0.2">
      <c r="A593" s="12" t="s">
        <v>18</v>
      </c>
      <c r="B593" s="36"/>
      <c r="C593" s="36"/>
      <c r="D593" s="36"/>
      <c r="E593" s="36"/>
      <c r="F593" s="36"/>
      <c r="G593" s="36"/>
      <c r="H593" s="36"/>
      <c r="I593" s="36"/>
      <c r="J593" s="36"/>
      <c r="K593" s="36"/>
      <c r="L593" s="36"/>
      <c r="M593" s="36"/>
      <c r="N593" s="36"/>
      <c r="O593" s="36"/>
      <c r="P593" s="14">
        <f>SUM(B593:O593)</f>
        <v>0</v>
      </c>
      <c r="Q593" s="10"/>
      <c r="R593" s="39"/>
      <c r="S593" s="10"/>
    </row>
    <row r="594" spans="1:20" ht="17.100000000000001" customHeight="1" x14ac:dyDescent="0.2">
      <c r="A594" s="12" t="s">
        <v>0</v>
      </c>
      <c r="B594" s="36"/>
      <c r="C594" s="36"/>
      <c r="D594" s="36"/>
      <c r="E594" s="36"/>
      <c r="F594" s="36"/>
      <c r="G594" s="36"/>
      <c r="H594" s="36"/>
      <c r="I594" s="36"/>
      <c r="J594" s="36"/>
      <c r="K594" s="36"/>
      <c r="L594" s="36"/>
      <c r="M594" s="36"/>
      <c r="N594" s="36"/>
      <c r="O594" s="36"/>
      <c r="P594" s="14">
        <f t="shared" ref="P594:P605" si="84">SUM(B594:O594)</f>
        <v>0</v>
      </c>
    </row>
    <row r="595" spans="1:20" ht="17.100000000000001" customHeight="1" x14ac:dyDescent="0.25">
      <c r="A595" s="12" t="s">
        <v>41</v>
      </c>
      <c r="B595" s="36"/>
      <c r="C595" s="36"/>
      <c r="D595" s="36"/>
      <c r="E595" s="36"/>
      <c r="F595" s="36"/>
      <c r="G595" s="36"/>
      <c r="H595" s="36"/>
      <c r="I595" s="36"/>
      <c r="J595" s="36"/>
      <c r="K595" s="36"/>
      <c r="L595" s="36"/>
      <c r="M595" s="36"/>
      <c r="N595" s="36"/>
      <c r="O595" s="36"/>
      <c r="P595" s="14">
        <f t="shared" si="84"/>
        <v>0</v>
      </c>
      <c r="Q595" s="16"/>
      <c r="R595" s="48">
        <f>$R$7</f>
        <v>0</v>
      </c>
      <c r="S595" s="16"/>
      <c r="T595" s="18"/>
    </row>
    <row r="596" spans="1:20" ht="17.100000000000001" customHeight="1" x14ac:dyDescent="0.2">
      <c r="A596" s="12" t="s">
        <v>15</v>
      </c>
      <c r="B596" s="36"/>
      <c r="C596" s="36"/>
      <c r="D596" s="36"/>
      <c r="E596" s="36"/>
      <c r="F596" s="36"/>
      <c r="G596" s="36"/>
      <c r="H596" s="36"/>
      <c r="I596" s="36"/>
      <c r="J596" s="36"/>
      <c r="K596" s="36"/>
      <c r="L596" s="36"/>
      <c r="M596" s="36"/>
      <c r="N596" s="36"/>
      <c r="O596" s="36"/>
      <c r="P596" s="14">
        <f t="shared" si="84"/>
        <v>0</v>
      </c>
      <c r="R596" s="41" t="s">
        <v>22</v>
      </c>
    </row>
    <row r="597" spans="1:20" ht="17.100000000000001" customHeight="1" x14ac:dyDescent="0.2">
      <c r="A597" s="12" t="s">
        <v>14</v>
      </c>
      <c r="B597" s="36"/>
      <c r="C597" s="36"/>
      <c r="D597" s="36"/>
      <c r="E597" s="36"/>
      <c r="F597" s="36"/>
      <c r="G597" s="36"/>
      <c r="H597" s="36"/>
      <c r="I597" s="36"/>
      <c r="J597" s="36"/>
      <c r="K597" s="36"/>
      <c r="L597" s="36"/>
      <c r="M597" s="36"/>
      <c r="N597" s="36"/>
      <c r="O597" s="36"/>
      <c r="P597" s="14">
        <f t="shared" si="84"/>
        <v>0</v>
      </c>
      <c r="R597" s="42"/>
    </row>
    <row r="598" spans="1:20" ht="17.100000000000001" customHeight="1" x14ac:dyDescent="0.2">
      <c r="A598" s="12" t="s">
        <v>37</v>
      </c>
      <c r="B598" s="36"/>
      <c r="C598" s="36"/>
      <c r="D598" s="36"/>
      <c r="E598" s="36"/>
      <c r="F598" s="36"/>
      <c r="G598" s="36"/>
      <c r="H598" s="36"/>
      <c r="I598" s="36"/>
      <c r="J598" s="36"/>
      <c r="K598" s="36"/>
      <c r="L598" s="36"/>
      <c r="M598" s="36"/>
      <c r="N598" s="36"/>
      <c r="O598" s="36"/>
      <c r="P598" s="14">
        <f t="shared" si="84"/>
        <v>0</v>
      </c>
      <c r="R598" s="42"/>
    </row>
    <row r="599" spans="1:20" ht="17.100000000000001" customHeight="1" x14ac:dyDescent="0.2">
      <c r="A599" s="12" t="s">
        <v>11</v>
      </c>
      <c r="B599" s="36"/>
      <c r="C599" s="36"/>
      <c r="D599" s="36"/>
      <c r="E599" s="36"/>
      <c r="F599" s="36"/>
      <c r="G599" s="36"/>
      <c r="H599" s="36"/>
      <c r="I599" s="36"/>
      <c r="J599" s="36"/>
      <c r="K599" s="36"/>
      <c r="L599" s="36"/>
      <c r="M599" s="36"/>
      <c r="N599" s="36"/>
      <c r="O599" s="36"/>
      <c r="P599" s="14">
        <f t="shared" si="84"/>
        <v>0</v>
      </c>
      <c r="Q599" s="18"/>
      <c r="R599" s="49">
        <f>$R$11</f>
        <v>0</v>
      </c>
      <c r="S599" s="18"/>
      <c r="T599" s="18"/>
    </row>
    <row r="600" spans="1:20" ht="17.100000000000001" customHeight="1" x14ac:dyDescent="0.2">
      <c r="A600" s="12" t="s">
        <v>17</v>
      </c>
      <c r="B600" s="36"/>
      <c r="C600" s="36"/>
      <c r="D600" s="36"/>
      <c r="E600" s="36"/>
      <c r="F600" s="36"/>
      <c r="G600" s="36"/>
      <c r="H600" s="36"/>
      <c r="I600" s="36"/>
      <c r="J600" s="36"/>
      <c r="K600" s="36"/>
      <c r="L600" s="36"/>
      <c r="M600" s="36"/>
      <c r="N600" s="36"/>
      <c r="O600" s="36"/>
      <c r="P600" s="14">
        <f t="shared" si="84"/>
        <v>0</v>
      </c>
      <c r="R600" s="41" t="s">
        <v>4</v>
      </c>
    </row>
    <row r="601" spans="1:20" ht="17.100000000000001" customHeight="1" x14ac:dyDescent="0.2">
      <c r="A601" s="12" t="s">
        <v>6</v>
      </c>
      <c r="B601" s="36"/>
      <c r="C601" s="36"/>
      <c r="D601" s="36"/>
      <c r="E601" s="36"/>
      <c r="F601" s="36"/>
      <c r="G601" s="36"/>
      <c r="H601" s="36"/>
      <c r="I601" s="36"/>
      <c r="J601" s="36"/>
      <c r="K601" s="36"/>
      <c r="L601" s="36"/>
      <c r="M601" s="36"/>
      <c r="N601" s="36"/>
      <c r="O601" s="36"/>
      <c r="P601" s="14">
        <f t="shared" si="84"/>
        <v>0</v>
      </c>
      <c r="R601" s="42"/>
    </row>
    <row r="602" spans="1:20" ht="17.100000000000001" customHeight="1" x14ac:dyDescent="0.2">
      <c r="A602" s="12" t="s">
        <v>20</v>
      </c>
      <c r="B602" s="36"/>
      <c r="C602" s="36"/>
      <c r="D602" s="36"/>
      <c r="E602" s="36"/>
      <c r="F602" s="36"/>
      <c r="G602" s="36"/>
      <c r="H602" s="36"/>
      <c r="I602" s="36"/>
      <c r="J602" s="36"/>
      <c r="K602" s="36"/>
      <c r="L602" s="36"/>
      <c r="M602" s="36"/>
      <c r="N602" s="36"/>
      <c r="O602" s="36"/>
      <c r="P602" s="14">
        <f t="shared" si="84"/>
        <v>0</v>
      </c>
      <c r="R602" s="42"/>
    </row>
    <row r="603" spans="1:20" ht="17.100000000000001" customHeight="1" x14ac:dyDescent="0.2">
      <c r="A603" s="12" t="s">
        <v>40</v>
      </c>
      <c r="B603" s="36"/>
      <c r="C603" s="36"/>
      <c r="D603" s="36"/>
      <c r="E603" s="36"/>
      <c r="F603" s="36"/>
      <c r="G603" s="36"/>
      <c r="H603" s="36"/>
      <c r="I603" s="36"/>
      <c r="J603" s="36"/>
      <c r="K603" s="36"/>
      <c r="L603" s="36"/>
      <c r="M603" s="36"/>
      <c r="N603" s="36"/>
      <c r="O603" s="36"/>
      <c r="P603" s="14">
        <f t="shared" si="84"/>
        <v>0</v>
      </c>
      <c r="R603" s="42"/>
    </row>
    <row r="604" spans="1:20" ht="17.100000000000001" customHeight="1" x14ac:dyDescent="0.2">
      <c r="A604" s="12" t="s">
        <v>12</v>
      </c>
      <c r="B604" s="36"/>
      <c r="C604" s="36"/>
      <c r="D604" s="36"/>
      <c r="E604" s="36"/>
      <c r="F604" s="36"/>
      <c r="G604" s="36"/>
      <c r="H604" s="36"/>
      <c r="I604" s="36"/>
      <c r="J604" s="36"/>
      <c r="K604" s="36"/>
      <c r="L604" s="36"/>
      <c r="M604" s="36"/>
      <c r="N604" s="36"/>
      <c r="O604" s="36"/>
      <c r="P604" s="14">
        <f t="shared" si="84"/>
        <v>0</v>
      </c>
      <c r="Q604" s="18"/>
      <c r="R604" s="49">
        <f>$R$16</f>
        <v>0</v>
      </c>
      <c r="S604" s="18"/>
      <c r="T604" s="18"/>
    </row>
    <row r="605" spans="1:20" ht="17.100000000000001" customHeight="1" x14ac:dyDescent="0.2">
      <c r="A605" s="10" t="s">
        <v>1</v>
      </c>
      <c r="B605" s="14">
        <f>SUM(B593:B604)</f>
        <v>0</v>
      </c>
      <c r="C605" s="14">
        <f t="shared" ref="C605:O605" si="85">SUM(C593:C604)</f>
        <v>0</v>
      </c>
      <c r="D605" s="14">
        <f t="shared" si="85"/>
        <v>0</v>
      </c>
      <c r="E605" s="14">
        <f t="shared" si="85"/>
        <v>0</v>
      </c>
      <c r="F605" s="14">
        <f t="shared" si="85"/>
        <v>0</v>
      </c>
      <c r="G605" s="14">
        <f t="shared" si="85"/>
        <v>0</v>
      </c>
      <c r="H605" s="14">
        <f t="shared" si="85"/>
        <v>0</v>
      </c>
      <c r="I605" s="14">
        <f t="shared" si="85"/>
        <v>0</v>
      </c>
      <c r="J605" s="14">
        <f t="shared" si="85"/>
        <v>0</v>
      </c>
      <c r="K605" s="14">
        <f t="shared" si="85"/>
        <v>0</v>
      </c>
      <c r="L605" s="14">
        <f t="shared" si="85"/>
        <v>0</v>
      </c>
      <c r="M605" s="14">
        <f t="shared" si="85"/>
        <v>0</v>
      </c>
      <c r="N605" s="14">
        <f t="shared" si="85"/>
        <v>0</v>
      </c>
      <c r="O605" s="14">
        <f t="shared" si="85"/>
        <v>0</v>
      </c>
      <c r="P605" s="14">
        <f t="shared" si="84"/>
        <v>0</v>
      </c>
      <c r="R605" s="41" t="s">
        <v>3</v>
      </c>
    </row>
    <row r="606" spans="1:20" ht="17.100000000000001" customHeight="1" x14ac:dyDescent="0.2">
      <c r="A606" s="10"/>
      <c r="B606" s="19"/>
      <c r="C606" s="19"/>
      <c r="D606" s="19"/>
      <c r="E606" s="19"/>
      <c r="F606" s="19"/>
      <c r="G606" s="19"/>
      <c r="H606" s="19"/>
      <c r="I606" s="19"/>
      <c r="J606" s="19"/>
      <c r="K606" s="19"/>
      <c r="L606" s="19"/>
      <c r="M606" s="19"/>
      <c r="N606" s="19"/>
      <c r="O606" s="19"/>
      <c r="P606" s="19">
        <f>SUM(B605:O605)</f>
        <v>0</v>
      </c>
      <c r="Q606" t="s">
        <v>46</v>
      </c>
      <c r="R606" s="43" t="s">
        <v>13</v>
      </c>
    </row>
    <row r="607" spans="1:20" ht="17.100000000000001" customHeight="1" x14ac:dyDescent="0.25">
      <c r="B607" s="5" t="s">
        <v>65</v>
      </c>
      <c r="D607" s="7">
        <f>E591+1</f>
        <v>46188</v>
      </c>
      <c r="E607" s="7">
        <f>D607+13</f>
        <v>46201</v>
      </c>
      <c r="R607" s="44" t="s">
        <v>74</v>
      </c>
      <c r="S607" s="20" t="s">
        <v>19</v>
      </c>
      <c r="T607" s="20" t="s">
        <v>33</v>
      </c>
    </row>
    <row r="608" spans="1:20" ht="17.100000000000001" customHeight="1" x14ac:dyDescent="0.2">
      <c r="B608" s="21">
        <f>DAY(D607)</f>
        <v>15</v>
      </c>
      <c r="C608" s="21">
        <f>DAY(D607+1)</f>
        <v>16</v>
      </c>
      <c r="D608" s="21">
        <f>DAY(D607+2)</f>
        <v>17</v>
      </c>
      <c r="E608" s="21">
        <f>DAY(D607+3)</f>
        <v>18</v>
      </c>
      <c r="F608" s="21">
        <f>DAY(D607+4)</f>
        <v>19</v>
      </c>
      <c r="G608" s="21">
        <f>DAY(D607+5)</f>
        <v>20</v>
      </c>
      <c r="H608" s="21">
        <f>DAY(D607+6)</f>
        <v>21</v>
      </c>
      <c r="I608" s="21">
        <f>DAY(D607+7)</f>
        <v>22</v>
      </c>
      <c r="J608" s="21">
        <f>DAY(D607+8)</f>
        <v>23</v>
      </c>
      <c r="K608" s="21">
        <f>DAY(D607+9)</f>
        <v>24</v>
      </c>
      <c r="L608" s="21">
        <f>DAY(D607+10)</f>
        <v>25</v>
      </c>
      <c r="M608" s="21">
        <f>DAY(D607+11)</f>
        <v>26</v>
      </c>
      <c r="N608" s="21">
        <f>DAY(D607+12)</f>
        <v>27</v>
      </c>
      <c r="O608" s="21">
        <f>DAY(D607+13)</f>
        <v>28</v>
      </c>
      <c r="P608" s="21" t="s">
        <v>45</v>
      </c>
      <c r="R608" s="44" t="s">
        <v>2</v>
      </c>
      <c r="S608" s="20" t="s">
        <v>2</v>
      </c>
      <c r="T608" s="20" t="s">
        <v>87</v>
      </c>
    </row>
    <row r="609" spans="1:20" ht="17.100000000000001" customHeight="1" x14ac:dyDescent="0.2">
      <c r="A609" s="12" t="s">
        <v>18</v>
      </c>
      <c r="B609" s="36"/>
      <c r="C609" s="36"/>
      <c r="D609" s="36"/>
      <c r="E609" s="36"/>
      <c r="F609" s="36"/>
      <c r="G609" s="36"/>
      <c r="H609" s="36"/>
      <c r="I609" s="36"/>
      <c r="J609" s="36"/>
      <c r="K609" s="36"/>
      <c r="L609" s="36"/>
      <c r="M609" s="36"/>
      <c r="N609" s="36"/>
      <c r="O609" s="36"/>
      <c r="P609" s="14">
        <f>SUM(B609:O609)</f>
        <v>0</v>
      </c>
      <c r="R609" s="22">
        <f>+P593+P609</f>
        <v>0</v>
      </c>
      <c r="S609" s="22">
        <f t="shared" ref="S609:S621" si="86">+R609+S560</f>
        <v>0</v>
      </c>
      <c r="T609" s="13"/>
    </row>
    <row r="610" spans="1:20" ht="17.100000000000001" customHeight="1" x14ac:dyDescent="0.2">
      <c r="A610" s="12" t="str">
        <f t="shared" ref="A610:A620" si="87">+A594</f>
        <v>Vacation</v>
      </c>
      <c r="B610" s="36"/>
      <c r="C610" s="37" t="s">
        <v>13</v>
      </c>
      <c r="D610" s="36"/>
      <c r="E610" s="36"/>
      <c r="F610" s="36"/>
      <c r="G610" s="36"/>
      <c r="H610" s="36"/>
      <c r="I610" s="36"/>
      <c r="J610" s="36"/>
      <c r="K610" s="36"/>
      <c r="L610" s="36"/>
      <c r="M610" s="36"/>
      <c r="N610" s="36"/>
      <c r="O610" s="37" t="s">
        <v>13</v>
      </c>
      <c r="P610" s="14">
        <f t="shared" ref="P610:P620" si="88">SUM(B610:O610)</f>
        <v>0</v>
      </c>
      <c r="R610" s="22">
        <f t="shared" ref="R610:R621" si="89">+P594+P610</f>
        <v>0</v>
      </c>
      <c r="S610" s="22">
        <f t="shared" si="86"/>
        <v>0</v>
      </c>
      <c r="T610" s="15" t="s">
        <v>28</v>
      </c>
    </row>
    <row r="611" spans="1:20" ht="17.100000000000001" customHeight="1" x14ac:dyDescent="0.2">
      <c r="A611" s="12" t="str">
        <f t="shared" si="87"/>
        <v>Sick earned after 1997</v>
      </c>
      <c r="B611" s="36"/>
      <c r="C611" s="36"/>
      <c r="D611" s="36"/>
      <c r="E611" s="36"/>
      <c r="F611" s="36"/>
      <c r="G611" s="36"/>
      <c r="H611" s="36"/>
      <c r="I611" s="36"/>
      <c r="J611" s="36"/>
      <c r="K611" s="36"/>
      <c r="L611" s="36"/>
      <c r="M611" s="36"/>
      <c r="N611" s="36"/>
      <c r="O611" s="36"/>
      <c r="P611" s="14">
        <f t="shared" si="88"/>
        <v>0</v>
      </c>
      <c r="R611" s="22">
        <f t="shared" si="89"/>
        <v>0</v>
      </c>
      <c r="S611" s="22">
        <f t="shared" si="86"/>
        <v>0</v>
      </c>
      <c r="T611" s="15" t="s">
        <v>29</v>
      </c>
    </row>
    <row r="612" spans="1:20" ht="17.100000000000001" customHeight="1" x14ac:dyDescent="0.2">
      <c r="A612" s="12" t="str">
        <f t="shared" si="87"/>
        <v>Sick earned 1984 - 1997</v>
      </c>
      <c r="B612" s="36"/>
      <c r="C612" s="36"/>
      <c r="D612" s="36"/>
      <c r="E612" s="36"/>
      <c r="F612" s="36"/>
      <c r="G612" s="36"/>
      <c r="H612" s="36"/>
      <c r="I612" s="36"/>
      <c r="J612" s="36"/>
      <c r="K612" s="36"/>
      <c r="L612" s="36"/>
      <c r="M612" s="36"/>
      <c r="N612" s="36"/>
      <c r="O612" s="36"/>
      <c r="P612" s="14">
        <f t="shared" si="88"/>
        <v>0</v>
      </c>
      <c r="R612" s="22">
        <f t="shared" si="89"/>
        <v>0</v>
      </c>
      <c r="S612" s="22">
        <f t="shared" si="86"/>
        <v>0</v>
      </c>
      <c r="T612" s="15" t="s">
        <v>30</v>
      </c>
    </row>
    <row r="613" spans="1:20" ht="17.100000000000001" customHeight="1" x14ac:dyDescent="0.2">
      <c r="A613" s="12" t="str">
        <f t="shared" si="87"/>
        <v>Sick earned before 1984</v>
      </c>
      <c r="B613" s="36"/>
      <c r="C613" s="36"/>
      <c r="D613" s="36"/>
      <c r="E613" s="36"/>
      <c r="F613" s="36"/>
      <c r="G613" s="36"/>
      <c r="H613" s="36"/>
      <c r="I613" s="36"/>
      <c r="J613" s="36"/>
      <c r="K613" s="36"/>
      <c r="L613" s="36"/>
      <c r="M613" s="36"/>
      <c r="N613" s="36"/>
      <c r="O613" s="36"/>
      <c r="P613" s="14">
        <f t="shared" si="88"/>
        <v>0</v>
      </c>
      <c r="R613" s="22">
        <f t="shared" si="89"/>
        <v>0</v>
      </c>
      <c r="S613" s="22">
        <f t="shared" si="86"/>
        <v>0</v>
      </c>
      <c r="T613" s="15" t="s">
        <v>31</v>
      </c>
    </row>
    <row r="614" spans="1:20" ht="17.100000000000001" customHeight="1" x14ac:dyDescent="0.2">
      <c r="A614" s="12" t="str">
        <f t="shared" si="87"/>
        <v>Extended sick</v>
      </c>
      <c r="B614" s="36"/>
      <c r="C614" s="36"/>
      <c r="D614" s="36"/>
      <c r="E614" s="36"/>
      <c r="F614" s="36"/>
      <c r="G614" s="36"/>
      <c r="H614" s="36"/>
      <c r="I614" s="36"/>
      <c r="J614" s="36"/>
      <c r="K614" s="36"/>
      <c r="L614" s="36"/>
      <c r="M614" s="36"/>
      <c r="N614" s="36"/>
      <c r="O614" s="36"/>
      <c r="P614" s="14">
        <f t="shared" si="88"/>
        <v>0</v>
      </c>
      <c r="R614" s="22">
        <f t="shared" si="89"/>
        <v>0</v>
      </c>
      <c r="S614" s="22">
        <f t="shared" si="86"/>
        <v>0</v>
      </c>
      <c r="T614" s="15" t="s">
        <v>42</v>
      </c>
    </row>
    <row r="615" spans="1:20" ht="17.100000000000001" customHeight="1" x14ac:dyDescent="0.2">
      <c r="A615" s="12" t="str">
        <f t="shared" si="87"/>
        <v>Comp time used</v>
      </c>
      <c r="B615" s="36"/>
      <c r="C615" s="36"/>
      <c r="D615" s="36"/>
      <c r="E615" s="36"/>
      <c r="F615" s="36"/>
      <c r="G615" s="36"/>
      <c r="H615" s="36"/>
      <c r="I615" s="36"/>
      <c r="J615" s="36"/>
      <c r="K615" s="36"/>
      <c r="L615" s="36"/>
      <c r="M615" s="36"/>
      <c r="N615" s="36"/>
      <c r="O615" s="36"/>
      <c r="P615" s="14">
        <f t="shared" si="88"/>
        <v>0</v>
      </c>
      <c r="R615" s="22">
        <f t="shared" si="89"/>
        <v>0</v>
      </c>
      <c r="S615" s="22">
        <f t="shared" si="86"/>
        <v>0</v>
      </c>
      <c r="T615" s="15" t="s">
        <v>32</v>
      </c>
    </row>
    <row r="616" spans="1:20" ht="17.100000000000001" customHeight="1" x14ac:dyDescent="0.2">
      <c r="A616" s="12" t="str">
        <f t="shared" si="87"/>
        <v>Holiday/AdminClosure</v>
      </c>
      <c r="B616" s="36"/>
      <c r="C616" s="36"/>
      <c r="D616" s="36"/>
      <c r="E616" s="36"/>
      <c r="F616" s="36"/>
      <c r="G616" s="36"/>
      <c r="H616" s="36"/>
      <c r="I616" s="36"/>
      <c r="J616" s="36"/>
      <c r="K616" s="36"/>
      <c r="L616" s="36"/>
      <c r="M616" s="36"/>
      <c r="N616" s="36"/>
      <c r="O616" s="36"/>
      <c r="P616" s="14">
        <f t="shared" si="88"/>
        <v>0</v>
      </c>
      <c r="R616" s="22">
        <f t="shared" si="89"/>
        <v>0</v>
      </c>
      <c r="S616" s="22">
        <f t="shared" si="86"/>
        <v>0</v>
      </c>
      <c r="T616" s="13"/>
    </row>
    <row r="617" spans="1:20" ht="17.100000000000001" customHeight="1" x14ac:dyDescent="0.2">
      <c r="A617" s="12" t="str">
        <f t="shared" si="87"/>
        <v>Inclement Weather</v>
      </c>
      <c r="B617" s="36"/>
      <c r="C617" s="36"/>
      <c r="D617" s="36"/>
      <c r="E617" s="36"/>
      <c r="F617" s="36"/>
      <c r="G617" s="36"/>
      <c r="H617" s="36"/>
      <c r="I617" s="36"/>
      <c r="J617" s="36"/>
      <c r="K617" s="36"/>
      <c r="L617" s="36"/>
      <c r="M617" s="36"/>
      <c r="N617" s="36"/>
      <c r="O617" s="36"/>
      <c r="P617" s="14">
        <f t="shared" si="88"/>
        <v>0</v>
      </c>
      <c r="R617" s="22">
        <f t="shared" si="89"/>
        <v>0</v>
      </c>
      <c r="S617" s="22">
        <f t="shared" si="86"/>
        <v>0</v>
      </c>
      <c r="T617" s="13"/>
    </row>
    <row r="618" spans="1:20" ht="17.100000000000001" customHeight="1" x14ac:dyDescent="0.2">
      <c r="A618" s="12" t="str">
        <f t="shared" si="87"/>
        <v>Overtime worked</v>
      </c>
      <c r="B618" s="36"/>
      <c r="C618" s="36"/>
      <c r="D618" s="36"/>
      <c r="E618" s="36"/>
      <c r="F618" s="36"/>
      <c r="G618" s="36"/>
      <c r="H618" s="36"/>
      <c r="I618" s="36"/>
      <c r="J618" s="36"/>
      <c r="K618" s="36"/>
      <c r="L618" s="36"/>
      <c r="M618" s="36"/>
      <c r="N618" s="36"/>
      <c r="O618" s="36"/>
      <c r="P618" s="14">
        <f t="shared" si="88"/>
        <v>0</v>
      </c>
      <c r="R618" s="22">
        <f t="shared" si="89"/>
        <v>0</v>
      </c>
      <c r="S618" s="22">
        <f t="shared" si="86"/>
        <v>0</v>
      </c>
      <c r="T618" s="13"/>
    </row>
    <row r="619" spans="1:20" ht="17.100000000000001" customHeight="1" x14ac:dyDescent="0.2">
      <c r="A619" s="12" t="str">
        <f t="shared" si="87"/>
        <v>*Other absence with pay</v>
      </c>
      <c r="B619" s="36"/>
      <c r="C619" s="36"/>
      <c r="D619" s="36"/>
      <c r="E619" s="36"/>
      <c r="F619" s="36"/>
      <c r="G619" s="36"/>
      <c r="H619" s="36"/>
      <c r="I619" s="36"/>
      <c r="J619" s="36"/>
      <c r="K619" s="36"/>
      <c r="L619" s="36"/>
      <c r="M619" s="36"/>
      <c r="N619" s="36"/>
      <c r="O619" s="36"/>
      <c r="P619" s="14">
        <f t="shared" si="88"/>
        <v>0</v>
      </c>
      <c r="R619" s="22">
        <f t="shared" si="89"/>
        <v>0</v>
      </c>
      <c r="S619" s="22">
        <f t="shared" si="86"/>
        <v>0</v>
      </c>
      <c r="T619" s="15" t="s">
        <v>13</v>
      </c>
    </row>
    <row r="620" spans="1:20" ht="17.100000000000001" customHeight="1" x14ac:dyDescent="0.2">
      <c r="A620" s="12" t="str">
        <f t="shared" si="87"/>
        <v>Absence without pay</v>
      </c>
      <c r="B620" s="36"/>
      <c r="C620" s="36"/>
      <c r="D620" s="36"/>
      <c r="E620" s="36"/>
      <c r="F620" s="36"/>
      <c r="G620" s="36"/>
      <c r="H620" s="36"/>
      <c r="I620" s="36"/>
      <c r="J620" s="36"/>
      <c r="K620" s="36"/>
      <c r="L620" s="36"/>
      <c r="M620" s="36"/>
      <c r="N620" s="36"/>
      <c r="O620" s="36"/>
      <c r="P620" s="14">
        <f t="shared" si="88"/>
        <v>0</v>
      </c>
      <c r="R620" s="22">
        <f t="shared" si="89"/>
        <v>0</v>
      </c>
      <c r="S620" s="22">
        <f t="shared" si="86"/>
        <v>0</v>
      </c>
      <c r="T620" s="13"/>
    </row>
    <row r="621" spans="1:20" ht="17.100000000000001" customHeight="1" x14ac:dyDescent="0.2">
      <c r="A621" s="10" t="s">
        <v>1</v>
      </c>
      <c r="B621" s="14">
        <f t="shared" ref="B621:O621" si="90">SUM(B609:B620)</f>
        <v>0</v>
      </c>
      <c r="C621" s="14">
        <f t="shared" si="90"/>
        <v>0</v>
      </c>
      <c r="D621" s="14">
        <f t="shared" si="90"/>
        <v>0</v>
      </c>
      <c r="E621" s="14">
        <f t="shared" si="90"/>
        <v>0</v>
      </c>
      <c r="F621" s="14">
        <f t="shared" si="90"/>
        <v>0</v>
      </c>
      <c r="G621" s="14">
        <f t="shared" si="90"/>
        <v>0</v>
      </c>
      <c r="H621" s="14">
        <f t="shared" si="90"/>
        <v>0</v>
      </c>
      <c r="I621" s="14">
        <f t="shared" si="90"/>
        <v>0</v>
      </c>
      <c r="J621" s="14">
        <f t="shared" si="90"/>
        <v>0</v>
      </c>
      <c r="K621" s="14">
        <f t="shared" si="90"/>
        <v>0</v>
      </c>
      <c r="L621" s="14">
        <f t="shared" si="90"/>
        <v>0</v>
      </c>
      <c r="M621" s="14">
        <f t="shared" si="90"/>
        <v>0</v>
      </c>
      <c r="N621" s="14">
        <f t="shared" si="90"/>
        <v>0</v>
      </c>
      <c r="O621" s="14">
        <f t="shared" si="90"/>
        <v>0</v>
      </c>
      <c r="P621" s="14">
        <f>SUM(P609:P620)</f>
        <v>0</v>
      </c>
      <c r="R621" s="22">
        <f t="shared" si="89"/>
        <v>0</v>
      </c>
      <c r="S621" s="22">
        <f t="shared" si="86"/>
        <v>0</v>
      </c>
      <c r="T621" s="13"/>
    </row>
    <row r="622" spans="1:20" ht="17.100000000000001" customHeight="1" x14ac:dyDescent="0.2">
      <c r="L622" s="1" t="s">
        <v>21</v>
      </c>
      <c r="P622" s="19">
        <f>SUM(B621:O621)</f>
        <v>0</v>
      </c>
      <c r="Q622" t="s">
        <v>46</v>
      </c>
    </row>
    <row r="623" spans="1:20" ht="17.100000000000001" customHeight="1" x14ac:dyDescent="0.2">
      <c r="A623" s="23" t="s">
        <v>8</v>
      </c>
      <c r="B623" s="24"/>
      <c r="C623" s="25"/>
      <c r="D623" s="56"/>
      <c r="E623" s="56"/>
      <c r="F623" s="56"/>
      <c r="G623" s="56"/>
      <c r="H623" s="56"/>
      <c r="I623" s="56"/>
      <c r="J623" s="56"/>
      <c r="K623" s="57"/>
    </row>
    <row r="624" spans="1:20" ht="17.100000000000001" customHeight="1" x14ac:dyDescent="0.2">
      <c r="A624" s="58"/>
      <c r="B624" s="59"/>
      <c r="C624" s="59"/>
      <c r="D624" s="59"/>
      <c r="E624" s="59"/>
      <c r="F624" s="59"/>
      <c r="G624" s="59"/>
      <c r="H624" s="59"/>
      <c r="I624" s="59"/>
      <c r="J624" s="59"/>
      <c r="K624" s="60"/>
    </row>
    <row r="625" spans="1:20" ht="17.100000000000001" customHeight="1" x14ac:dyDescent="0.2">
      <c r="A625" s="58"/>
      <c r="B625" s="59"/>
      <c r="C625" s="59"/>
      <c r="D625" s="59"/>
      <c r="E625" s="59"/>
      <c r="F625" s="59"/>
      <c r="G625" s="59"/>
      <c r="H625" s="59"/>
      <c r="I625" s="59"/>
      <c r="J625" s="59"/>
      <c r="K625" s="60"/>
      <c r="L625" s="18"/>
      <c r="M625" s="18"/>
      <c r="N625" s="18"/>
      <c r="O625" s="18"/>
      <c r="P625" s="18"/>
      <c r="Q625" s="18"/>
      <c r="R625" s="45"/>
    </row>
    <row r="626" spans="1:20" ht="17.100000000000001" customHeight="1" x14ac:dyDescent="0.2">
      <c r="A626" s="26" t="s">
        <v>7</v>
      </c>
      <c r="B626" s="61"/>
      <c r="C626" s="61"/>
      <c r="D626" s="61"/>
      <c r="E626" s="61"/>
      <c r="F626" s="61"/>
      <c r="G626" s="61"/>
      <c r="H626" s="61"/>
      <c r="I626" s="61"/>
      <c r="J626" s="61"/>
      <c r="K626" s="62"/>
      <c r="N626" s="17" t="s">
        <v>9</v>
      </c>
      <c r="Q626" s="17" t="s">
        <v>16</v>
      </c>
    </row>
    <row r="627" spans="1:20" ht="17.100000000000001" customHeight="1" x14ac:dyDescent="0.2">
      <c r="A627" s="65"/>
      <c r="B627" s="61"/>
      <c r="C627" s="61"/>
      <c r="D627" s="61"/>
      <c r="E627" s="61"/>
      <c r="F627" s="61"/>
      <c r="G627" s="61"/>
      <c r="H627" s="61"/>
      <c r="I627" s="61"/>
      <c r="J627" s="61"/>
      <c r="K627" s="62"/>
    </row>
    <row r="628" spans="1:20" ht="17.100000000000001" customHeight="1" x14ac:dyDescent="0.2">
      <c r="A628" s="66"/>
      <c r="B628" s="63"/>
      <c r="C628" s="63"/>
      <c r="D628" s="63"/>
      <c r="E628" s="63"/>
      <c r="F628" s="63"/>
      <c r="G628" s="63"/>
      <c r="H628" s="63"/>
      <c r="I628" s="63"/>
      <c r="J628" s="63"/>
      <c r="K628" s="64"/>
      <c r="L628" s="18"/>
      <c r="M628" s="18"/>
      <c r="N628" s="27"/>
      <c r="O628" s="18"/>
      <c r="P628" s="18"/>
      <c r="Q628" s="18"/>
      <c r="R628" s="45"/>
    </row>
    <row r="629" spans="1:20" ht="20.100000000000001" customHeight="1" x14ac:dyDescent="0.2">
      <c r="A629" s="1" t="s">
        <v>76</v>
      </c>
      <c r="B629" s="28"/>
      <c r="C629" s="28"/>
      <c r="D629" s="28"/>
      <c r="E629" s="28"/>
      <c r="F629" s="28"/>
      <c r="G629" s="28"/>
      <c r="H629" s="28"/>
      <c r="I629" s="28"/>
      <c r="J629" s="28"/>
      <c r="K629" s="28"/>
      <c r="L629" s="28"/>
      <c r="M629" s="28"/>
      <c r="N629" s="17" t="s">
        <v>10</v>
      </c>
      <c r="O629" s="1"/>
      <c r="P629" s="1"/>
      <c r="Q629" s="1"/>
      <c r="R629" s="46" t="s">
        <v>16</v>
      </c>
      <c r="S629" s="28"/>
    </row>
    <row r="630" spans="1:20" ht="20.100000000000001" customHeight="1" x14ac:dyDescent="0.25">
      <c r="A630" s="29" t="s">
        <v>25</v>
      </c>
      <c r="B630" s="30"/>
      <c r="C630" s="28"/>
      <c r="D630" s="28"/>
      <c r="E630" s="28"/>
      <c r="F630" s="28"/>
      <c r="G630" s="28"/>
      <c r="H630" s="28"/>
      <c r="I630" s="28"/>
      <c r="J630" s="28"/>
      <c r="K630" s="28"/>
      <c r="L630" s="28"/>
      <c r="M630" s="28"/>
      <c r="N630" s="28"/>
      <c r="O630" s="28"/>
      <c r="P630" s="28"/>
      <c r="Q630" s="28"/>
      <c r="R630" s="47"/>
      <c r="S630" s="28"/>
    </row>
    <row r="631" spans="1:20" ht="20.100000000000001" customHeight="1" x14ac:dyDescent="0.25">
      <c r="A631" s="31" t="s">
        <v>23</v>
      </c>
      <c r="B631" s="28"/>
      <c r="C631" s="28"/>
      <c r="D631" s="28"/>
      <c r="E631" s="28"/>
      <c r="F631" s="28"/>
      <c r="G631" s="28"/>
      <c r="H631" s="28"/>
      <c r="I631" s="28"/>
      <c r="J631" s="28"/>
      <c r="K631" s="28"/>
      <c r="L631" s="28"/>
      <c r="M631" s="28"/>
      <c r="N631" s="28"/>
      <c r="O631" s="28"/>
      <c r="P631" s="28"/>
      <c r="Q631" s="28"/>
      <c r="R631" s="47"/>
      <c r="S631" s="28"/>
      <c r="T631" s="28"/>
    </row>
    <row r="632" spans="1:20" ht="20.100000000000001" customHeight="1" x14ac:dyDescent="0.25">
      <c r="A632" s="31" t="s">
        <v>24</v>
      </c>
      <c r="B632" s="28"/>
      <c r="C632" s="28"/>
      <c r="D632" s="28"/>
      <c r="E632" s="28"/>
      <c r="F632" s="28"/>
      <c r="G632" s="28"/>
      <c r="H632" s="28"/>
      <c r="I632" s="28"/>
      <c r="J632" s="28"/>
      <c r="K632" s="28"/>
      <c r="L632" s="28"/>
      <c r="M632" s="28"/>
      <c r="N632" s="28"/>
      <c r="O632" s="28"/>
      <c r="P632" s="28"/>
      <c r="Q632" s="28"/>
      <c r="R632" s="47"/>
      <c r="S632" s="28"/>
      <c r="T632" s="28"/>
    </row>
    <row r="633" spans="1:20" ht="20.100000000000001" customHeight="1" x14ac:dyDescent="0.25">
      <c r="A633" s="31" t="s">
        <v>27</v>
      </c>
      <c r="B633" s="28"/>
      <c r="C633" s="28"/>
      <c r="D633" s="28"/>
      <c r="E633" s="28"/>
      <c r="F633" s="28"/>
      <c r="G633" s="28"/>
      <c r="H633" s="28"/>
      <c r="I633" s="28"/>
      <c r="J633" s="28"/>
      <c r="K633" s="28"/>
      <c r="L633" s="28"/>
      <c r="M633" s="28"/>
      <c r="N633" s="28"/>
      <c r="O633" s="28"/>
      <c r="P633" s="28"/>
      <c r="Q633" s="28"/>
      <c r="R633" s="47"/>
      <c r="S633" s="28"/>
      <c r="T633" s="28"/>
    </row>
    <row r="634" spans="1:20" ht="20.100000000000001" customHeight="1" x14ac:dyDescent="0.25">
      <c r="A634" s="31" t="s">
        <v>26</v>
      </c>
      <c r="B634" s="28"/>
      <c r="C634" s="28"/>
      <c r="D634" s="28"/>
      <c r="E634" s="28"/>
      <c r="F634" s="28"/>
      <c r="G634" s="28"/>
      <c r="H634" s="28"/>
      <c r="I634" s="28"/>
      <c r="J634" s="28"/>
      <c r="K634" s="28"/>
      <c r="L634" s="28"/>
      <c r="M634" s="28"/>
      <c r="N634" s="28"/>
      <c r="O634" s="28"/>
      <c r="P634" s="28"/>
      <c r="Q634" s="28"/>
      <c r="R634" s="47"/>
      <c r="S634" s="28"/>
      <c r="T634" s="28"/>
    </row>
    <row r="635" spans="1:20" ht="20.100000000000001" customHeight="1" x14ac:dyDescent="0.25">
      <c r="A635" s="31" t="s">
        <v>75</v>
      </c>
      <c r="B635" s="28"/>
      <c r="C635" s="28"/>
      <c r="D635" s="28"/>
      <c r="E635" s="28"/>
      <c r="F635" s="28"/>
      <c r="G635" s="28"/>
      <c r="H635" s="28"/>
      <c r="I635" s="31"/>
      <c r="J635" s="28"/>
      <c r="K635" s="28"/>
      <c r="L635" s="28"/>
      <c r="M635" s="28"/>
      <c r="N635" s="28"/>
      <c r="O635" s="28"/>
      <c r="P635" s="28"/>
      <c r="Q635" s="28"/>
      <c r="R635" s="47"/>
      <c r="S635" s="28"/>
      <c r="T635" s="28"/>
    </row>
  </sheetData>
  <protectedRanges>
    <protectedRange sqref="B610:O620 Q595 Q599 Q604 L625:R625 S595:T595 S599:T599 S604:T604" name="Range13_1_1_2_1"/>
    <protectedRange sqref="B514:O522 Q497 Q501 Q506 L527:R527 S497:T497 S501:T501 S506:T506" name="Range11_1_1_2_1"/>
    <protectedRange sqref="B414:O424 Q399 Q403 Q408 L429:R429 S399:T399 S403:T403 S408:T408" name="Range9_1_1_2_1"/>
    <protectedRange sqref="B317:O326 Q310 Q305 Q301 L331:R331 S310:T310 S305:T305 S301:T301" name="Range7_1_1_2_1"/>
    <protectedRange sqref="B218:O228 Q212 Q207 Q203 L233:R233 S212:T212 S207:T207 S203:T203" name="Range5_1_1_2_1"/>
    <protectedRange sqref="B119:O130 L135:R135" name="Range3_1_1_2_1"/>
    <protectedRange sqref="B21:O32 L37:S37 B36:K40 D35:K36 A36:A37 A39:A40 B85:K89 D84:K85 A85:A86 A88:A89 B134:K138 D133:K134 A134:A135 A137:A138 B183:K187 D182:K183 A183:A184 A186:A187 B232:K236 D231:K232 A232:A233 A235:A236 B281:K285 D280:K281 A281:A282 A284:A285 B330:K334 D329:K330 A330:A331 A333:A334 B379:K383 D378:K379 A379:A380 A382:A383 B428:K432 D427:K428 A428:A429 A431:A432 B477:K481 D476:K477 A477:A478 A480:A481 B526:K530 D525:K526 A526:A527 A529:A530 B575:K579 D574:K575 A575:A576 A578:A579 B624:K628 D623:K624 A624:A625 A627:A628" name="Range1_1_1_2_1"/>
    <protectedRange sqref="B70:O81 L86:R86" name="Range2_1_1_2_1"/>
    <protectedRange sqref="B169:O179 S163:T163 S158:T158 S154:T154 L184:R184" name="Range4_1_1_2_1"/>
    <protectedRange sqref="B269:O277 Q252 Q256 Q261 L282:R282 S252:T252 S256:T256 S261:T261" name="Range6_1_1_2_1"/>
    <protectedRange sqref="B367:O375 Q350 Q354 Q359 L380:R380 S350:T350 S354:T354 S359:T359" name="Range8_1_1_2_1"/>
    <protectedRange sqref="B465:O473 Q457 Q452 Q448 L478:R478 S457:T457 S452:T452 S448:T448" name="Range10_1_1_2_1"/>
    <protectedRange sqref="B562:O571 Q555 Q550 Q546 L576:R576 S555:T555 S550:T550 S546:T546" name="Range12_1_1_2_1"/>
    <protectedRange sqref="B5:O16 Q16:T16 Q11:T11 Q7:T7" name="Range1_2_1_1"/>
    <protectedRange sqref="B54:O65 Q56:T56 Q60:T60 Q65:T65 R105 R109 R114 R154 R158 R163 R203 R207 R212 R252 R256 R261 R301 R305 R310 R350 R354 R359 R399 R403 R408 R448 R452 R457 R497 R501 R506 R546 R550 R555 R595 R599 R604" name="Range1_3_1_1"/>
    <protectedRange sqref="B103:O114 Q114 Q109 Q105 S114:T114 S109:T109 S105:T105" name="Range1_4_1_1"/>
    <protectedRange sqref="B152:O163 B168:O168 Q154 Q158 Q163" name="Range1_5_1_1"/>
    <protectedRange sqref="B201:O212 B217:O217" name="Range1_6_1_1"/>
    <protectedRange sqref="B250:O261 B266:O268" name="Range1_7_1_1"/>
    <protectedRange sqref="B315:O316 B299:O310" name="Range1_8_1_1"/>
    <protectedRange sqref="B348:O359 B364:O366" name="Range1_9_1_1"/>
    <protectedRange sqref="B397:O408 B413:O413" name="Range1_10_1_1"/>
    <protectedRange sqref="B446:O457 B462:O464" name="Range1_11_1_1"/>
    <protectedRange sqref="B495:O506 B511:O513" name="Range1_12_1_1"/>
    <protectedRange sqref="B544:O555 B560:O561" name="Range1_13_1_1"/>
    <protectedRange sqref="B593:O604 B609:O609" name="Range1_14_1_1"/>
  </protectedRanges>
  <mergeCells count="52">
    <mergeCell ref="D623:K623"/>
    <mergeCell ref="A624:K625"/>
    <mergeCell ref="B626:K628"/>
    <mergeCell ref="A627:A628"/>
    <mergeCell ref="B528:K530"/>
    <mergeCell ref="A529:A530"/>
    <mergeCell ref="D574:K574"/>
    <mergeCell ref="A575:K576"/>
    <mergeCell ref="B577:K579"/>
    <mergeCell ref="A578:A579"/>
    <mergeCell ref="A526:K527"/>
    <mergeCell ref="B381:K383"/>
    <mergeCell ref="A382:A383"/>
    <mergeCell ref="D427:K427"/>
    <mergeCell ref="A428:K429"/>
    <mergeCell ref="B430:K432"/>
    <mergeCell ref="A431:A432"/>
    <mergeCell ref="D476:K476"/>
    <mergeCell ref="A477:K478"/>
    <mergeCell ref="B479:K481"/>
    <mergeCell ref="A480:A481"/>
    <mergeCell ref="D525:K525"/>
    <mergeCell ref="A379:K380"/>
    <mergeCell ref="B234:K236"/>
    <mergeCell ref="A235:A236"/>
    <mergeCell ref="D280:K280"/>
    <mergeCell ref="A281:K282"/>
    <mergeCell ref="B283:K285"/>
    <mergeCell ref="A284:A285"/>
    <mergeCell ref="D329:K329"/>
    <mergeCell ref="A330:K331"/>
    <mergeCell ref="B332:K334"/>
    <mergeCell ref="A333:A334"/>
    <mergeCell ref="D378:K378"/>
    <mergeCell ref="A232:K233"/>
    <mergeCell ref="B87:K89"/>
    <mergeCell ref="A88:A89"/>
    <mergeCell ref="D133:K133"/>
    <mergeCell ref="A134:K135"/>
    <mergeCell ref="B136:K138"/>
    <mergeCell ref="A137:A138"/>
    <mergeCell ref="D182:K182"/>
    <mergeCell ref="A183:K184"/>
    <mergeCell ref="B185:K187"/>
    <mergeCell ref="A186:A187"/>
    <mergeCell ref="D231:K231"/>
    <mergeCell ref="A85:K86"/>
    <mergeCell ref="D35:K35"/>
    <mergeCell ref="A36:K37"/>
    <mergeCell ref="B38:K40"/>
    <mergeCell ref="A39:A40"/>
    <mergeCell ref="D84:K84"/>
  </mergeCells>
  <printOptions horizontalCentered="1" verticalCentered="1"/>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9EFD4-3BBF-4BCE-81F0-5524D715FB6F}">
  <dimension ref="A1:V635"/>
  <sheetViews>
    <sheetView windowProtection="1" zoomScale="85" zoomScaleNormal="85" workbookViewId="0">
      <selection activeCell="B5" sqref="B5"/>
    </sheetView>
  </sheetViews>
  <sheetFormatPr defaultRowHeight="24.75" customHeight="1" x14ac:dyDescent="0.2"/>
  <cols>
    <col min="1" max="1" width="26.28515625" customWidth="1"/>
    <col min="2" max="3" width="8.7109375" customWidth="1"/>
    <col min="4" max="4" width="11" customWidth="1"/>
    <col min="5" max="5" width="10.85546875" customWidth="1"/>
    <col min="6" max="16" width="8.7109375" customWidth="1"/>
    <col min="17" max="17" width="7" customWidth="1"/>
    <col min="18" max="18" width="11.42578125" style="19" customWidth="1"/>
    <col min="19" max="19" width="12.85546875" customWidth="1"/>
    <col min="20" max="20" width="12.140625" customWidth="1"/>
    <col min="21" max="22" width="9.140625" style="11" customWidth="1"/>
  </cols>
  <sheetData>
    <row r="1" spans="1:22" s="3" customFormat="1" ht="24.75" customHeight="1" x14ac:dyDescent="0.35">
      <c r="A1" s="3" t="s">
        <v>5</v>
      </c>
      <c r="G1" s="3" t="s">
        <v>73</v>
      </c>
      <c r="R1" s="38"/>
      <c r="S1" s="5"/>
      <c r="U1" s="6"/>
      <c r="V1" s="6"/>
    </row>
    <row r="2" spans="1:22" s="3" customFormat="1" ht="15" customHeight="1" x14ac:dyDescent="0.35">
      <c r="R2" s="38"/>
      <c r="S2" s="5"/>
      <c r="U2" s="6"/>
      <c r="V2" s="6"/>
    </row>
    <row r="3" spans="1:22" s="5" customFormat="1" ht="16.5" customHeight="1" x14ac:dyDescent="0.25">
      <c r="B3" s="5" t="s">
        <v>34</v>
      </c>
      <c r="D3" s="7">
        <f>'bw emp 1'!D3</f>
        <v>45838</v>
      </c>
      <c r="E3" s="7">
        <f>D3+13</f>
        <v>45851</v>
      </c>
      <c r="Q3" s="5" t="s">
        <v>35</v>
      </c>
      <c r="R3" s="38"/>
      <c r="S3" s="5" t="str">
        <f>+B3</f>
        <v>BW 15</v>
      </c>
      <c r="T3" s="54" t="str">
        <f>+B19</f>
        <v>BW 16</v>
      </c>
      <c r="U3" s="8"/>
      <c r="V3" s="8"/>
    </row>
    <row r="4" spans="1:22" ht="15.95" customHeight="1" x14ac:dyDescent="0.2">
      <c r="B4" s="9">
        <f>DAY(D3)</f>
        <v>30</v>
      </c>
      <c r="C4" s="9">
        <f>DAY(D3+1)</f>
        <v>1</v>
      </c>
      <c r="D4" s="9">
        <f>DAY(D3+2)</f>
        <v>2</v>
      </c>
      <c r="E4" s="9">
        <f>DAY(D3+3)</f>
        <v>3</v>
      </c>
      <c r="F4" s="9">
        <f>DAY(D3+4)</f>
        <v>4</v>
      </c>
      <c r="G4" s="9">
        <f>DAY(D3+5)</f>
        <v>5</v>
      </c>
      <c r="H4" s="9">
        <f>DAY(D3+6)</f>
        <v>6</v>
      </c>
      <c r="I4" s="9">
        <f>DAY(D3+7)</f>
        <v>7</v>
      </c>
      <c r="J4" s="9">
        <f>DAY(D3+8)</f>
        <v>8</v>
      </c>
      <c r="K4" s="9">
        <f>DAY(D3+9)</f>
        <v>9</v>
      </c>
      <c r="L4" s="9">
        <f>DAY(D3+10)</f>
        <v>10</v>
      </c>
      <c r="M4" s="9">
        <f>DAY(D3+11)</f>
        <v>11</v>
      </c>
      <c r="N4" s="9">
        <f>DAY(D3+12)</f>
        <v>12</v>
      </c>
      <c r="O4" s="9">
        <f>DAY(D3+13)</f>
        <v>13</v>
      </c>
      <c r="P4" s="9" t="s">
        <v>45</v>
      </c>
      <c r="Q4" s="10"/>
      <c r="R4" s="39"/>
      <c r="S4" s="10"/>
      <c r="T4" s="1"/>
    </row>
    <row r="5" spans="1:22" ht="17.100000000000001" customHeight="1" x14ac:dyDescent="0.25">
      <c r="A5" s="12" t="s">
        <v>18</v>
      </c>
      <c r="B5" s="36"/>
      <c r="C5" s="36"/>
      <c r="D5" s="36"/>
      <c r="E5" s="36"/>
      <c r="F5" s="36"/>
      <c r="G5" s="36"/>
      <c r="H5" s="36"/>
      <c r="I5" s="36"/>
      <c r="J5" s="36"/>
      <c r="K5" s="36"/>
      <c r="L5" s="36"/>
      <c r="M5" s="36"/>
      <c r="N5" s="36"/>
      <c r="O5" s="36"/>
      <c r="P5" s="14">
        <f>SUM(B5:O5)</f>
        <v>0</v>
      </c>
      <c r="Q5" s="5"/>
    </row>
    <row r="6" spans="1:22" ht="17.100000000000001" customHeight="1" x14ac:dyDescent="0.2">
      <c r="A6" s="12" t="s">
        <v>0</v>
      </c>
      <c r="B6" s="36"/>
      <c r="C6" s="36"/>
      <c r="D6" s="36"/>
      <c r="E6" s="36"/>
      <c r="F6" s="36"/>
      <c r="G6" s="36"/>
      <c r="H6" s="36"/>
      <c r="I6" s="36"/>
      <c r="J6" s="36"/>
      <c r="K6" s="36"/>
      <c r="L6" s="36"/>
      <c r="M6" s="36"/>
      <c r="N6" s="36"/>
      <c r="O6" s="36"/>
      <c r="P6" s="14">
        <f t="shared" ref="P6:P15" si="0">SUM(B6:O6)</f>
        <v>0</v>
      </c>
    </row>
    <row r="7" spans="1:22" ht="17.100000000000001" customHeight="1" x14ac:dyDescent="0.25">
      <c r="A7" s="12" t="s">
        <v>41</v>
      </c>
      <c r="B7" s="36"/>
      <c r="C7" s="36"/>
      <c r="D7" s="36"/>
      <c r="E7" s="36"/>
      <c r="F7" s="36"/>
      <c r="G7" s="36"/>
      <c r="H7" s="36"/>
      <c r="I7" s="36"/>
      <c r="J7" s="36"/>
      <c r="K7" s="36"/>
      <c r="L7" s="36"/>
      <c r="M7" s="36"/>
      <c r="N7" s="36"/>
      <c r="O7" s="36"/>
      <c r="P7" s="14">
        <f t="shared" si="0"/>
        <v>0</v>
      </c>
      <c r="Q7" s="16"/>
      <c r="R7" s="40"/>
      <c r="S7" s="16"/>
      <c r="T7" s="16"/>
    </row>
    <row r="8" spans="1:22" ht="17.100000000000001" customHeight="1" x14ac:dyDescent="0.2">
      <c r="A8" s="12" t="s">
        <v>15</v>
      </c>
      <c r="B8" s="36"/>
      <c r="C8" s="36"/>
      <c r="D8" s="36"/>
      <c r="E8" s="36"/>
      <c r="F8" s="36"/>
      <c r="G8" s="36"/>
      <c r="H8" s="36"/>
      <c r="I8" s="36"/>
      <c r="J8" s="36"/>
      <c r="K8" s="36"/>
      <c r="L8" s="36"/>
      <c r="M8" s="36"/>
      <c r="N8" s="36"/>
      <c r="O8" s="36"/>
      <c r="P8" s="14">
        <f t="shared" si="0"/>
        <v>0</v>
      </c>
      <c r="R8" s="41" t="s">
        <v>22</v>
      </c>
    </row>
    <row r="9" spans="1:22" ht="17.100000000000001" customHeight="1" x14ac:dyDescent="0.2">
      <c r="A9" s="12" t="s">
        <v>14</v>
      </c>
      <c r="B9" s="36"/>
      <c r="C9" s="36"/>
      <c r="D9" s="36"/>
      <c r="E9" s="36"/>
      <c r="F9" s="36"/>
      <c r="G9" s="36"/>
      <c r="H9" s="36"/>
      <c r="I9" s="36"/>
      <c r="J9" s="36"/>
      <c r="K9" s="36"/>
      <c r="L9" s="36"/>
      <c r="M9" s="36"/>
      <c r="N9" s="36"/>
      <c r="O9" s="36"/>
      <c r="P9" s="14">
        <f t="shared" si="0"/>
        <v>0</v>
      </c>
      <c r="R9" s="42"/>
    </row>
    <row r="10" spans="1:22" ht="17.100000000000001" customHeight="1" x14ac:dyDescent="0.2">
      <c r="A10" s="12" t="s">
        <v>37</v>
      </c>
      <c r="B10" s="36"/>
      <c r="C10" s="36"/>
      <c r="D10" s="36"/>
      <c r="E10" s="36"/>
      <c r="F10" s="36"/>
      <c r="G10" s="36"/>
      <c r="H10" s="36"/>
      <c r="I10" s="36"/>
      <c r="J10" s="36"/>
      <c r="K10" s="36"/>
      <c r="L10" s="36"/>
      <c r="M10" s="36"/>
      <c r="N10" s="36"/>
      <c r="O10" s="36"/>
      <c r="P10" s="14">
        <f t="shared" si="0"/>
        <v>0</v>
      </c>
      <c r="R10" s="42"/>
    </row>
    <row r="11" spans="1:22" ht="17.100000000000001" customHeight="1" x14ac:dyDescent="0.2">
      <c r="A11" s="12" t="s">
        <v>11</v>
      </c>
      <c r="B11" s="36"/>
      <c r="C11" s="36"/>
      <c r="D11" s="36"/>
      <c r="E11" s="36"/>
      <c r="F11" s="36"/>
      <c r="G11" s="36"/>
      <c r="H11" s="36"/>
      <c r="I11" s="36"/>
      <c r="J11" s="36"/>
      <c r="K11" s="36"/>
      <c r="L11" s="36"/>
      <c r="M11" s="36"/>
      <c r="N11" s="36"/>
      <c r="O11" s="36"/>
      <c r="P11" s="14">
        <f t="shared" si="0"/>
        <v>0</v>
      </c>
      <c r="Q11" s="18"/>
      <c r="R11" s="40"/>
      <c r="S11" s="18"/>
      <c r="T11" s="18"/>
    </row>
    <row r="12" spans="1:22" ht="17.100000000000001" customHeight="1" x14ac:dyDescent="0.2">
      <c r="A12" s="12" t="s">
        <v>17</v>
      </c>
      <c r="B12" s="36"/>
      <c r="C12" s="36"/>
      <c r="D12" s="36"/>
      <c r="E12" s="36"/>
      <c r="F12" s="36"/>
      <c r="G12" s="36"/>
      <c r="H12" s="36"/>
      <c r="I12" s="36"/>
      <c r="J12" s="36"/>
      <c r="K12" s="36"/>
      <c r="L12" s="36"/>
      <c r="M12" s="36"/>
      <c r="N12" s="36"/>
      <c r="O12" s="36"/>
      <c r="P12" s="14">
        <f t="shared" si="0"/>
        <v>0</v>
      </c>
      <c r="R12" s="41" t="s">
        <v>4</v>
      </c>
    </row>
    <row r="13" spans="1:22" ht="17.100000000000001" customHeight="1" x14ac:dyDescent="0.2">
      <c r="A13" s="12" t="s">
        <v>6</v>
      </c>
      <c r="B13" s="36"/>
      <c r="C13" s="36"/>
      <c r="D13" s="36"/>
      <c r="E13" s="36"/>
      <c r="F13" s="36"/>
      <c r="G13" s="36"/>
      <c r="H13" s="36"/>
      <c r="I13" s="36"/>
      <c r="J13" s="36"/>
      <c r="K13" s="36"/>
      <c r="L13" s="36"/>
      <c r="M13" s="36"/>
      <c r="N13" s="36"/>
      <c r="O13" s="36"/>
      <c r="P13" s="14">
        <f t="shared" si="0"/>
        <v>0</v>
      </c>
      <c r="R13" s="42"/>
    </row>
    <row r="14" spans="1:22" ht="17.100000000000001" customHeight="1" x14ac:dyDescent="0.2">
      <c r="A14" s="12" t="s">
        <v>20</v>
      </c>
      <c r="B14" s="36"/>
      <c r="C14" s="36"/>
      <c r="D14" s="36"/>
      <c r="E14" s="36"/>
      <c r="F14" s="36"/>
      <c r="G14" s="36"/>
      <c r="H14" s="36"/>
      <c r="I14" s="36"/>
      <c r="J14" s="36"/>
      <c r="K14" s="36"/>
      <c r="L14" s="36"/>
      <c r="M14" s="36"/>
      <c r="N14" s="36"/>
      <c r="O14" s="36"/>
      <c r="P14" s="14">
        <f t="shared" si="0"/>
        <v>0</v>
      </c>
      <c r="R14" s="42"/>
    </row>
    <row r="15" spans="1:22" ht="17.100000000000001" customHeight="1" x14ac:dyDescent="0.2">
      <c r="A15" s="12" t="s">
        <v>40</v>
      </c>
      <c r="B15" s="36"/>
      <c r="C15" s="36"/>
      <c r="D15" s="36"/>
      <c r="E15" s="36"/>
      <c r="F15" s="36"/>
      <c r="G15" s="36"/>
      <c r="H15" s="36"/>
      <c r="I15" s="36"/>
      <c r="J15" s="36"/>
      <c r="K15" s="36"/>
      <c r="L15" s="36"/>
      <c r="M15" s="36"/>
      <c r="N15" s="36"/>
      <c r="O15" s="36"/>
      <c r="P15" s="14">
        <f t="shared" si="0"/>
        <v>0</v>
      </c>
      <c r="R15" s="42"/>
    </row>
    <row r="16" spans="1:22" ht="17.100000000000001" customHeight="1" x14ac:dyDescent="0.2">
      <c r="A16" s="12" t="s">
        <v>12</v>
      </c>
      <c r="B16" s="36"/>
      <c r="C16" s="36"/>
      <c r="D16" s="36"/>
      <c r="E16" s="36"/>
      <c r="F16" s="36"/>
      <c r="G16" s="36"/>
      <c r="H16" s="36"/>
      <c r="I16" s="36"/>
      <c r="J16" s="36"/>
      <c r="K16" s="36"/>
      <c r="L16" s="36"/>
      <c r="M16" s="36"/>
      <c r="N16" s="36"/>
      <c r="O16" s="36"/>
      <c r="P16" s="14">
        <f>SUM(B16:O16)</f>
        <v>0</v>
      </c>
      <c r="Q16" s="18"/>
      <c r="R16" s="40"/>
      <c r="S16" s="18"/>
      <c r="T16" s="18"/>
    </row>
    <row r="17" spans="1:20" ht="17.100000000000001" customHeight="1" x14ac:dyDescent="0.2">
      <c r="A17" s="10" t="s">
        <v>1</v>
      </c>
      <c r="B17" s="14">
        <f t="shared" ref="B17:P17" si="1">SUM(B5:B16)</f>
        <v>0</v>
      </c>
      <c r="C17" s="14">
        <f t="shared" si="1"/>
        <v>0</v>
      </c>
      <c r="D17" s="14">
        <f t="shared" si="1"/>
        <v>0</v>
      </c>
      <c r="E17" s="14">
        <f t="shared" si="1"/>
        <v>0</v>
      </c>
      <c r="F17" s="14">
        <f t="shared" si="1"/>
        <v>0</v>
      </c>
      <c r="G17" s="14">
        <f t="shared" si="1"/>
        <v>0</v>
      </c>
      <c r="H17" s="14">
        <f t="shared" si="1"/>
        <v>0</v>
      </c>
      <c r="I17" s="14">
        <f t="shared" si="1"/>
        <v>0</v>
      </c>
      <c r="J17" s="14">
        <f t="shared" si="1"/>
        <v>0</v>
      </c>
      <c r="K17" s="14">
        <f t="shared" si="1"/>
        <v>0</v>
      </c>
      <c r="L17" s="14">
        <f t="shared" si="1"/>
        <v>0</v>
      </c>
      <c r="M17" s="14">
        <f t="shared" si="1"/>
        <v>0</v>
      </c>
      <c r="N17" s="14">
        <f t="shared" si="1"/>
        <v>0</v>
      </c>
      <c r="O17" s="14">
        <f t="shared" si="1"/>
        <v>0</v>
      </c>
      <c r="P17" s="14">
        <f t="shared" si="1"/>
        <v>0</v>
      </c>
      <c r="R17" s="41" t="s">
        <v>3</v>
      </c>
    </row>
    <row r="18" spans="1:20" ht="17.100000000000001" customHeight="1" x14ac:dyDescent="0.2">
      <c r="A18" s="10"/>
      <c r="B18" s="19"/>
      <c r="C18" s="19"/>
      <c r="D18" s="19"/>
      <c r="E18" s="19"/>
      <c r="F18" s="19"/>
      <c r="G18" s="19"/>
      <c r="H18" s="19"/>
      <c r="I18" s="19"/>
      <c r="J18" s="19"/>
      <c r="K18" s="19"/>
      <c r="L18" s="19"/>
      <c r="M18" s="19"/>
      <c r="N18" s="19"/>
      <c r="O18" s="19"/>
      <c r="P18" s="19">
        <f>SUM(B17:O17)</f>
        <v>0</v>
      </c>
      <c r="Q18" t="s">
        <v>46</v>
      </c>
      <c r="R18" s="43" t="s">
        <v>13</v>
      </c>
    </row>
    <row r="19" spans="1:20" ht="17.100000000000001" customHeight="1" x14ac:dyDescent="0.25">
      <c r="B19" s="5" t="s">
        <v>36</v>
      </c>
      <c r="D19" s="7">
        <f>E3+1</f>
        <v>45852</v>
      </c>
      <c r="E19" s="7">
        <f>D19+13</f>
        <v>45865</v>
      </c>
      <c r="P19" s="19"/>
      <c r="R19" s="44" t="s">
        <v>74</v>
      </c>
      <c r="S19" s="20" t="s">
        <v>19</v>
      </c>
      <c r="T19" s="20" t="s">
        <v>33</v>
      </c>
    </row>
    <row r="20" spans="1:20" ht="15.95" customHeight="1" x14ac:dyDescent="0.2">
      <c r="B20" s="53">
        <f>DAY(D19)</f>
        <v>14</v>
      </c>
      <c r="C20" s="53">
        <f>DAY(D19+1)</f>
        <v>15</v>
      </c>
      <c r="D20" s="53">
        <f>DAY(D19+2)</f>
        <v>16</v>
      </c>
      <c r="E20" s="53">
        <f>DAY(D19+3)</f>
        <v>17</v>
      </c>
      <c r="F20" s="53">
        <f>DAY(D19+4)</f>
        <v>18</v>
      </c>
      <c r="G20" s="53">
        <f>DAY(D19+5)</f>
        <v>19</v>
      </c>
      <c r="H20" s="53">
        <f>DAY(D19+6)</f>
        <v>20</v>
      </c>
      <c r="I20" s="53">
        <f>DAY(D19+7)</f>
        <v>21</v>
      </c>
      <c r="J20" s="53">
        <f>DAY(D19+8)</f>
        <v>22</v>
      </c>
      <c r="K20" s="53">
        <f>DAY(D19+9)</f>
        <v>23</v>
      </c>
      <c r="L20" s="53">
        <f>DAY(D19+10)</f>
        <v>24</v>
      </c>
      <c r="M20" s="53">
        <f>DAY(D19+11)</f>
        <v>25</v>
      </c>
      <c r="N20" s="53">
        <f>DAY(D19+12)</f>
        <v>26</v>
      </c>
      <c r="O20" s="53">
        <f>DAY(D19+13)</f>
        <v>27</v>
      </c>
      <c r="P20" s="55" t="s">
        <v>45</v>
      </c>
      <c r="R20" s="44" t="s">
        <v>2</v>
      </c>
      <c r="S20" s="20" t="s">
        <v>2</v>
      </c>
      <c r="T20" s="20" t="s">
        <v>87</v>
      </c>
    </row>
    <row r="21" spans="1:20" ht="17.100000000000001" customHeight="1" x14ac:dyDescent="0.2">
      <c r="A21" s="12" t="s">
        <v>18</v>
      </c>
      <c r="B21" s="36"/>
      <c r="C21" s="36"/>
      <c r="D21" s="36"/>
      <c r="E21" s="36"/>
      <c r="F21" s="36"/>
      <c r="G21" s="36"/>
      <c r="H21" s="36"/>
      <c r="I21" s="36"/>
      <c r="J21" s="36"/>
      <c r="K21" s="36"/>
      <c r="L21" s="36"/>
      <c r="M21" s="36"/>
      <c r="N21" s="36"/>
      <c r="O21" s="36"/>
      <c r="P21" s="14">
        <f>SUM(B21:O21)</f>
        <v>0</v>
      </c>
      <c r="R21" s="14">
        <f>+P21+P5</f>
        <v>0</v>
      </c>
      <c r="S21" s="22">
        <f>+R21</f>
        <v>0</v>
      </c>
      <c r="T21" s="13"/>
    </row>
    <row r="22" spans="1:20" ht="17.100000000000001" customHeight="1" x14ac:dyDescent="0.2">
      <c r="A22" s="12" t="str">
        <f t="shared" ref="A22:A32" si="2">+A6</f>
        <v>Vacation</v>
      </c>
      <c r="B22" s="36"/>
      <c r="C22" s="37" t="s">
        <v>13</v>
      </c>
      <c r="D22" s="36"/>
      <c r="E22" s="36"/>
      <c r="F22" s="36"/>
      <c r="G22" s="36"/>
      <c r="H22" s="36" t="s">
        <v>13</v>
      </c>
      <c r="I22" s="36"/>
      <c r="J22" s="36"/>
      <c r="K22" s="36"/>
      <c r="L22" s="36"/>
      <c r="M22" s="36"/>
      <c r="N22" s="36"/>
      <c r="O22" s="36"/>
      <c r="P22" s="14">
        <f t="shared" ref="P22:P32" si="3">SUM(B22:O22)</f>
        <v>0</v>
      </c>
      <c r="R22" s="14">
        <f t="shared" ref="R22:R32" si="4">+P22+P6</f>
        <v>0</v>
      </c>
      <c r="S22" s="22">
        <f t="shared" ref="S22:S32" si="5">+R22</f>
        <v>0</v>
      </c>
      <c r="T22" s="15" t="s">
        <v>28</v>
      </c>
    </row>
    <row r="23" spans="1:20" ht="17.100000000000001" customHeight="1" x14ac:dyDescent="0.2">
      <c r="A23" s="12" t="str">
        <f t="shared" si="2"/>
        <v>Sick earned after 1997</v>
      </c>
      <c r="B23" s="36"/>
      <c r="C23" s="36"/>
      <c r="D23" s="36"/>
      <c r="E23" s="36"/>
      <c r="F23" s="36"/>
      <c r="G23" s="36"/>
      <c r="H23" s="36"/>
      <c r="I23" s="36"/>
      <c r="J23" s="36"/>
      <c r="K23" s="36"/>
      <c r="L23" s="36"/>
      <c r="M23" s="36"/>
      <c r="N23" s="36"/>
      <c r="O23" s="36"/>
      <c r="P23" s="14">
        <f t="shared" si="3"/>
        <v>0</v>
      </c>
      <c r="R23" s="14">
        <f t="shared" si="4"/>
        <v>0</v>
      </c>
      <c r="S23" s="22">
        <f t="shared" si="5"/>
        <v>0</v>
      </c>
      <c r="T23" s="15" t="s">
        <v>29</v>
      </c>
    </row>
    <row r="24" spans="1:20" ht="17.100000000000001" customHeight="1" x14ac:dyDescent="0.2">
      <c r="A24" s="12" t="str">
        <f t="shared" si="2"/>
        <v>Sick earned 1984 - 1997</v>
      </c>
      <c r="B24" s="36"/>
      <c r="C24" s="36"/>
      <c r="D24" s="36"/>
      <c r="E24" s="36"/>
      <c r="F24" s="36"/>
      <c r="G24" s="36"/>
      <c r="H24" s="36"/>
      <c r="I24" s="36"/>
      <c r="J24" s="36"/>
      <c r="K24" s="36"/>
      <c r="L24" s="36"/>
      <c r="M24" s="36"/>
      <c r="N24" s="36"/>
      <c r="O24" s="36"/>
      <c r="P24" s="14">
        <f t="shared" si="3"/>
        <v>0</v>
      </c>
      <c r="R24" s="14">
        <f t="shared" si="4"/>
        <v>0</v>
      </c>
      <c r="S24" s="22">
        <f t="shared" si="5"/>
        <v>0</v>
      </c>
      <c r="T24" s="15" t="s">
        <v>30</v>
      </c>
    </row>
    <row r="25" spans="1:20" ht="17.100000000000001" customHeight="1" x14ac:dyDescent="0.2">
      <c r="A25" s="12" t="str">
        <f t="shared" si="2"/>
        <v>Sick earned before 1984</v>
      </c>
      <c r="B25" s="36"/>
      <c r="C25" s="36"/>
      <c r="D25" s="36"/>
      <c r="E25" s="36"/>
      <c r="F25" s="36"/>
      <c r="G25" s="36"/>
      <c r="H25" s="36"/>
      <c r="I25" s="36"/>
      <c r="J25" s="36"/>
      <c r="K25" s="36"/>
      <c r="L25" s="36"/>
      <c r="M25" s="36"/>
      <c r="N25" s="36"/>
      <c r="O25" s="36"/>
      <c r="P25" s="14">
        <f t="shared" si="3"/>
        <v>0</v>
      </c>
      <c r="R25" s="14">
        <f t="shared" si="4"/>
        <v>0</v>
      </c>
      <c r="S25" s="22">
        <f t="shared" si="5"/>
        <v>0</v>
      </c>
      <c r="T25" s="15" t="s">
        <v>31</v>
      </c>
    </row>
    <row r="26" spans="1:20" ht="17.100000000000001" customHeight="1" x14ac:dyDescent="0.2">
      <c r="A26" s="12" t="str">
        <f t="shared" si="2"/>
        <v>Extended sick</v>
      </c>
      <c r="B26" s="36"/>
      <c r="C26" s="36"/>
      <c r="D26" s="36"/>
      <c r="E26" s="36"/>
      <c r="F26" s="36"/>
      <c r="G26" s="36"/>
      <c r="H26" s="36"/>
      <c r="I26" s="36"/>
      <c r="J26" s="36"/>
      <c r="K26" s="36"/>
      <c r="L26" s="36"/>
      <c r="M26" s="36"/>
      <c r="N26" s="36"/>
      <c r="O26" s="36"/>
      <c r="P26" s="14">
        <f t="shared" si="3"/>
        <v>0</v>
      </c>
      <c r="R26" s="14">
        <f t="shared" si="4"/>
        <v>0</v>
      </c>
      <c r="S26" s="22">
        <f t="shared" si="5"/>
        <v>0</v>
      </c>
      <c r="T26" s="15" t="s">
        <v>42</v>
      </c>
    </row>
    <row r="27" spans="1:20" ht="17.100000000000001" customHeight="1" x14ac:dyDescent="0.2">
      <c r="A27" s="12" t="str">
        <f t="shared" si="2"/>
        <v>Comp time used</v>
      </c>
      <c r="B27" s="36"/>
      <c r="C27" s="36"/>
      <c r="D27" s="36"/>
      <c r="E27" s="36"/>
      <c r="F27" s="36"/>
      <c r="G27" s="36"/>
      <c r="H27" s="36"/>
      <c r="I27" s="36"/>
      <c r="J27" s="36"/>
      <c r="K27" s="36"/>
      <c r="L27" s="36"/>
      <c r="M27" s="36"/>
      <c r="N27" s="36"/>
      <c r="O27" s="37" t="s">
        <v>13</v>
      </c>
      <c r="P27" s="14">
        <f t="shared" si="3"/>
        <v>0</v>
      </c>
      <c r="Q27" s="1" t="s">
        <v>13</v>
      </c>
      <c r="R27" s="14">
        <f t="shared" si="4"/>
        <v>0</v>
      </c>
      <c r="S27" s="22">
        <f t="shared" si="5"/>
        <v>0</v>
      </c>
      <c r="T27" s="15" t="s">
        <v>32</v>
      </c>
    </row>
    <row r="28" spans="1:20" ht="17.100000000000001" customHeight="1" x14ac:dyDescent="0.2">
      <c r="A28" s="12" t="str">
        <f t="shared" si="2"/>
        <v>Holiday/AdminClosure</v>
      </c>
      <c r="B28" s="36"/>
      <c r="C28" s="36"/>
      <c r="D28" s="36"/>
      <c r="E28" s="36"/>
      <c r="F28" s="36"/>
      <c r="G28" s="36"/>
      <c r="H28" s="36"/>
      <c r="I28" s="36"/>
      <c r="J28" s="36"/>
      <c r="K28" s="36"/>
      <c r="L28" s="36"/>
      <c r="M28" s="36"/>
      <c r="N28" s="36"/>
      <c r="O28" s="36"/>
      <c r="P28" s="14">
        <f t="shared" si="3"/>
        <v>0</v>
      </c>
      <c r="R28" s="14">
        <f t="shared" si="4"/>
        <v>0</v>
      </c>
      <c r="S28" s="22">
        <f t="shared" si="5"/>
        <v>0</v>
      </c>
      <c r="T28" s="13"/>
    </row>
    <row r="29" spans="1:20" ht="17.100000000000001" customHeight="1" x14ac:dyDescent="0.2">
      <c r="A29" s="12" t="str">
        <f t="shared" si="2"/>
        <v>Inclement Weather</v>
      </c>
      <c r="B29" s="36"/>
      <c r="C29" s="36"/>
      <c r="D29" s="36"/>
      <c r="E29" s="36"/>
      <c r="F29" s="36"/>
      <c r="G29" s="36"/>
      <c r="H29" s="36"/>
      <c r="I29" s="36"/>
      <c r="J29" s="36"/>
      <c r="K29" s="36"/>
      <c r="L29" s="36"/>
      <c r="M29" s="36"/>
      <c r="N29" s="36"/>
      <c r="O29" s="36"/>
      <c r="P29" s="14">
        <f t="shared" si="3"/>
        <v>0</v>
      </c>
      <c r="R29" s="14">
        <f t="shared" si="4"/>
        <v>0</v>
      </c>
      <c r="S29" s="22">
        <f t="shared" si="5"/>
        <v>0</v>
      </c>
      <c r="T29" s="13"/>
    </row>
    <row r="30" spans="1:20" ht="17.100000000000001" customHeight="1" x14ac:dyDescent="0.2">
      <c r="A30" s="12" t="str">
        <f t="shared" si="2"/>
        <v>Overtime worked</v>
      </c>
      <c r="B30" s="36"/>
      <c r="C30" s="36"/>
      <c r="D30" s="36"/>
      <c r="E30" s="36"/>
      <c r="F30" s="36"/>
      <c r="G30" s="36"/>
      <c r="H30" s="36"/>
      <c r="I30" s="36"/>
      <c r="J30" s="36"/>
      <c r="K30" s="36"/>
      <c r="L30" s="36"/>
      <c r="M30" s="36"/>
      <c r="N30" s="36"/>
      <c r="O30" s="36"/>
      <c r="P30" s="14">
        <f t="shared" si="3"/>
        <v>0</v>
      </c>
      <c r="R30" s="14">
        <f t="shared" si="4"/>
        <v>0</v>
      </c>
      <c r="S30" s="22">
        <f t="shared" si="5"/>
        <v>0</v>
      </c>
      <c r="T30" s="13"/>
    </row>
    <row r="31" spans="1:20" ht="17.100000000000001" customHeight="1" x14ac:dyDescent="0.2">
      <c r="A31" s="12" t="str">
        <f t="shared" si="2"/>
        <v>*Other absence with pay</v>
      </c>
      <c r="B31" s="36"/>
      <c r="C31" s="36"/>
      <c r="D31" s="36"/>
      <c r="E31" s="36"/>
      <c r="F31" s="36"/>
      <c r="G31" s="36"/>
      <c r="H31" s="36"/>
      <c r="I31" s="36"/>
      <c r="J31" s="36"/>
      <c r="K31" s="36"/>
      <c r="L31" s="36"/>
      <c r="M31" s="36"/>
      <c r="N31" s="36"/>
      <c r="O31" s="36"/>
      <c r="P31" s="14">
        <f t="shared" si="3"/>
        <v>0</v>
      </c>
      <c r="R31" s="14">
        <f t="shared" si="4"/>
        <v>0</v>
      </c>
      <c r="S31" s="22">
        <f t="shared" si="5"/>
        <v>0</v>
      </c>
      <c r="T31" s="15" t="s">
        <v>13</v>
      </c>
    </row>
    <row r="32" spans="1:20" ht="17.100000000000001" customHeight="1" x14ac:dyDescent="0.2">
      <c r="A32" s="12" t="str">
        <f t="shared" si="2"/>
        <v>Absence without pay</v>
      </c>
      <c r="B32" s="36"/>
      <c r="C32" s="36"/>
      <c r="D32" s="36"/>
      <c r="E32" s="36"/>
      <c r="F32" s="36"/>
      <c r="G32" s="36"/>
      <c r="H32" s="36"/>
      <c r="I32" s="36"/>
      <c r="J32" s="36"/>
      <c r="K32" s="36"/>
      <c r="L32" s="36"/>
      <c r="M32" s="36"/>
      <c r="N32" s="36"/>
      <c r="O32" s="36"/>
      <c r="P32" s="14">
        <f t="shared" si="3"/>
        <v>0</v>
      </c>
      <c r="R32" s="14">
        <f t="shared" si="4"/>
        <v>0</v>
      </c>
      <c r="S32" s="22">
        <f t="shared" si="5"/>
        <v>0</v>
      </c>
      <c r="T32" s="13"/>
    </row>
    <row r="33" spans="1:22" ht="17.100000000000001" customHeight="1" x14ac:dyDescent="0.2">
      <c r="A33" s="10" t="s">
        <v>1</v>
      </c>
      <c r="B33" s="14">
        <f t="shared" ref="B33:O33" si="6">SUM(B21:B32)</f>
        <v>0</v>
      </c>
      <c r="C33" s="14">
        <f t="shared" si="6"/>
        <v>0</v>
      </c>
      <c r="D33" s="14">
        <f t="shared" si="6"/>
        <v>0</v>
      </c>
      <c r="E33" s="14">
        <f t="shared" si="6"/>
        <v>0</v>
      </c>
      <c r="F33" s="14">
        <f t="shared" si="6"/>
        <v>0</v>
      </c>
      <c r="G33" s="14">
        <f t="shared" si="6"/>
        <v>0</v>
      </c>
      <c r="H33" s="14">
        <f t="shared" si="6"/>
        <v>0</v>
      </c>
      <c r="I33" s="14">
        <f t="shared" si="6"/>
        <v>0</v>
      </c>
      <c r="J33" s="14">
        <f t="shared" si="6"/>
        <v>0</v>
      </c>
      <c r="K33" s="14">
        <f t="shared" si="6"/>
        <v>0</v>
      </c>
      <c r="L33" s="14">
        <f t="shared" si="6"/>
        <v>0</v>
      </c>
      <c r="M33" s="14">
        <f t="shared" si="6"/>
        <v>0</v>
      </c>
      <c r="N33" s="14">
        <f t="shared" si="6"/>
        <v>0</v>
      </c>
      <c r="O33" s="14">
        <f t="shared" si="6"/>
        <v>0</v>
      </c>
      <c r="P33" s="14">
        <f>SUM(P21:P32)</f>
        <v>0</v>
      </c>
      <c r="Q33" s="19"/>
      <c r="R33" s="14">
        <f>SUM(R21:R32)</f>
        <v>0</v>
      </c>
      <c r="S33" s="14">
        <f>SUM(S21:S32)</f>
        <v>0</v>
      </c>
      <c r="T33" s="13"/>
    </row>
    <row r="34" spans="1:22" ht="17.100000000000001" customHeight="1" x14ac:dyDescent="0.2">
      <c r="L34" s="1" t="s">
        <v>21</v>
      </c>
      <c r="P34" s="19">
        <f>SUM(B33:O33)</f>
        <v>0</v>
      </c>
      <c r="Q34" t="s">
        <v>46</v>
      </c>
    </row>
    <row r="35" spans="1:22" ht="17.100000000000001" customHeight="1" x14ac:dyDescent="0.2">
      <c r="A35" s="23" t="s">
        <v>8</v>
      </c>
      <c r="B35" s="24"/>
      <c r="C35" s="25"/>
      <c r="D35" s="56"/>
      <c r="E35" s="56"/>
      <c r="F35" s="56"/>
      <c r="G35" s="56"/>
      <c r="H35" s="56"/>
      <c r="I35" s="56"/>
      <c r="J35" s="56"/>
      <c r="K35" s="57"/>
    </row>
    <row r="36" spans="1:22" ht="17.100000000000001" customHeight="1" x14ac:dyDescent="0.2">
      <c r="A36" s="58"/>
      <c r="B36" s="59"/>
      <c r="C36" s="59"/>
      <c r="D36" s="59"/>
      <c r="E36" s="59"/>
      <c r="F36" s="59"/>
      <c r="G36" s="59"/>
      <c r="H36" s="59"/>
      <c r="I36" s="59"/>
      <c r="J36" s="59"/>
      <c r="K36" s="60"/>
    </row>
    <row r="37" spans="1:22" ht="17.100000000000001" customHeight="1" x14ac:dyDescent="0.2">
      <c r="A37" s="58"/>
      <c r="B37" s="59"/>
      <c r="C37" s="59"/>
      <c r="D37" s="59"/>
      <c r="E37" s="59"/>
      <c r="F37" s="59"/>
      <c r="G37" s="59"/>
      <c r="H37" s="59"/>
      <c r="I37" s="59"/>
      <c r="J37" s="59"/>
      <c r="K37" s="60"/>
      <c r="L37" s="18"/>
      <c r="M37" s="18"/>
      <c r="N37" s="18"/>
      <c r="O37" s="18"/>
      <c r="P37" s="18"/>
      <c r="Q37" s="18"/>
      <c r="R37" s="45"/>
      <c r="S37" s="18"/>
    </row>
    <row r="38" spans="1:22" ht="17.100000000000001" customHeight="1" x14ac:dyDescent="0.2">
      <c r="A38" s="26" t="s">
        <v>7</v>
      </c>
      <c r="B38" s="61"/>
      <c r="C38" s="61"/>
      <c r="D38" s="61"/>
      <c r="E38" s="61"/>
      <c r="F38" s="61"/>
      <c r="G38" s="61"/>
      <c r="H38" s="61"/>
      <c r="I38" s="61"/>
      <c r="J38" s="61"/>
      <c r="K38" s="62"/>
      <c r="N38" s="17" t="s">
        <v>9</v>
      </c>
      <c r="R38" s="46" t="s">
        <v>16</v>
      </c>
    </row>
    <row r="39" spans="1:22" ht="17.100000000000001" customHeight="1" x14ac:dyDescent="0.2">
      <c r="A39" s="65"/>
      <c r="B39" s="61"/>
      <c r="C39" s="61"/>
      <c r="D39" s="61"/>
      <c r="E39" s="61"/>
      <c r="F39" s="61"/>
      <c r="G39" s="61"/>
      <c r="H39" s="61"/>
      <c r="I39" s="61"/>
      <c r="J39" s="61"/>
      <c r="K39" s="62"/>
    </row>
    <row r="40" spans="1:22" ht="17.100000000000001" customHeight="1" x14ac:dyDescent="0.2">
      <c r="A40" s="66"/>
      <c r="B40" s="63"/>
      <c r="C40" s="63"/>
      <c r="D40" s="63"/>
      <c r="E40" s="63"/>
      <c r="F40" s="63"/>
      <c r="G40" s="63"/>
      <c r="H40" s="63"/>
      <c r="I40" s="63"/>
      <c r="J40" s="63"/>
      <c r="K40" s="64"/>
      <c r="L40" s="18"/>
      <c r="M40" s="18"/>
      <c r="N40" s="27"/>
      <c r="O40" s="18"/>
      <c r="P40" s="18"/>
      <c r="Q40" s="18"/>
      <c r="R40" s="45"/>
      <c r="S40" s="18"/>
    </row>
    <row r="41" spans="1:22" ht="20.100000000000001" customHeight="1" x14ac:dyDescent="0.2">
      <c r="A41" s="1" t="s">
        <v>76</v>
      </c>
      <c r="B41" s="28"/>
      <c r="C41" s="28"/>
      <c r="D41" s="28"/>
      <c r="E41" s="28"/>
      <c r="F41" s="28"/>
      <c r="G41" s="28"/>
      <c r="H41" s="28"/>
      <c r="I41" s="28"/>
      <c r="J41" s="28"/>
      <c r="K41" s="28"/>
      <c r="L41" s="28"/>
      <c r="M41" s="28"/>
      <c r="N41" s="17" t="s">
        <v>10</v>
      </c>
      <c r="O41" s="1"/>
      <c r="P41" s="1"/>
      <c r="Q41" s="1"/>
      <c r="R41" s="46" t="s">
        <v>16</v>
      </c>
      <c r="S41" s="28"/>
    </row>
    <row r="42" spans="1:22" ht="20.100000000000001" customHeight="1" x14ac:dyDescent="0.25">
      <c r="A42" s="29" t="s">
        <v>25</v>
      </c>
      <c r="B42" s="30"/>
      <c r="C42" s="28"/>
      <c r="D42" s="28"/>
      <c r="E42" s="28"/>
      <c r="F42" s="28"/>
      <c r="G42" s="28"/>
      <c r="H42" s="28"/>
      <c r="I42" s="28"/>
      <c r="J42" s="28"/>
      <c r="K42" s="28"/>
      <c r="L42" s="28"/>
      <c r="M42" s="28"/>
      <c r="N42" s="28"/>
      <c r="O42" s="28"/>
      <c r="P42" s="28"/>
      <c r="Q42" s="28"/>
      <c r="R42" s="47"/>
      <c r="S42" s="28"/>
    </row>
    <row r="43" spans="1:22" s="28" customFormat="1" ht="20.100000000000001" customHeight="1" x14ac:dyDescent="0.25">
      <c r="A43" s="31" t="s">
        <v>23</v>
      </c>
      <c r="R43" s="47"/>
      <c r="U43" s="32"/>
      <c r="V43" s="32"/>
    </row>
    <row r="44" spans="1:22" s="28" customFormat="1" ht="20.100000000000001" customHeight="1" x14ac:dyDescent="0.25">
      <c r="A44" s="31" t="s">
        <v>24</v>
      </c>
      <c r="R44" s="47"/>
      <c r="U44" s="32"/>
      <c r="V44" s="32"/>
    </row>
    <row r="45" spans="1:22" s="28" customFormat="1" ht="20.100000000000001" customHeight="1" x14ac:dyDescent="0.25">
      <c r="A45" s="31" t="s">
        <v>27</v>
      </c>
      <c r="R45" s="47"/>
      <c r="U45" s="32"/>
      <c r="V45" s="32"/>
    </row>
    <row r="46" spans="1:22" s="28" customFormat="1" ht="20.100000000000001" customHeight="1" x14ac:dyDescent="0.25">
      <c r="A46" s="31" t="s">
        <v>26</v>
      </c>
      <c r="R46" s="47"/>
      <c r="U46" s="32"/>
      <c r="V46" s="32"/>
    </row>
    <row r="47" spans="1:22" s="28" customFormat="1" ht="20.100000000000001" customHeight="1" x14ac:dyDescent="0.25">
      <c r="A47" s="31" t="s">
        <v>75</v>
      </c>
      <c r="I47" s="31"/>
      <c r="R47" s="47"/>
      <c r="U47" s="32"/>
      <c r="V47" s="32"/>
    </row>
    <row r="48" spans="1:22" ht="20.100000000000001" customHeight="1" x14ac:dyDescent="0.25">
      <c r="A48" s="31" t="s">
        <v>13</v>
      </c>
    </row>
    <row r="49" spans="1:22" ht="16.5" customHeight="1" x14ac:dyDescent="0.2"/>
    <row r="50" spans="1:22" s="3" customFormat="1" ht="24.75" customHeight="1" x14ac:dyDescent="0.35">
      <c r="A50" s="3" t="s">
        <v>5</v>
      </c>
      <c r="G50" s="3" t="s">
        <v>73</v>
      </c>
      <c r="R50" s="38"/>
      <c r="S50" s="5"/>
      <c r="U50" s="6"/>
      <c r="V50" s="6"/>
    </row>
    <row r="51" spans="1:22" ht="17.100000000000001" customHeight="1" x14ac:dyDescent="0.35">
      <c r="A51" s="3"/>
      <c r="B51" s="3"/>
      <c r="C51" s="3"/>
      <c r="D51" s="3" t="s">
        <v>13</v>
      </c>
      <c r="E51" s="3"/>
      <c r="F51" s="3"/>
      <c r="G51" s="3"/>
      <c r="H51" s="3"/>
      <c r="I51" s="3"/>
      <c r="J51" s="3"/>
      <c r="K51" s="3"/>
      <c r="L51" s="3"/>
      <c r="M51" s="3"/>
      <c r="N51" s="3"/>
      <c r="O51" s="3"/>
      <c r="P51" s="3"/>
      <c r="Q51" s="4"/>
      <c r="R51" s="38"/>
    </row>
    <row r="52" spans="1:22" ht="17.100000000000001" customHeight="1" x14ac:dyDescent="0.35">
      <c r="A52" s="5"/>
      <c r="B52" s="5" t="s">
        <v>38</v>
      </c>
      <c r="C52" s="5"/>
      <c r="D52" s="7">
        <f>E19+1</f>
        <v>45866</v>
      </c>
      <c r="E52" s="7">
        <f>D52+13</f>
        <v>45879</v>
      </c>
      <c r="F52" s="5"/>
      <c r="G52" s="5"/>
      <c r="H52" s="5"/>
      <c r="I52" s="5"/>
      <c r="J52" s="5"/>
      <c r="K52" s="5"/>
      <c r="L52" s="5"/>
      <c r="M52" s="5"/>
      <c r="N52" s="5"/>
      <c r="O52" s="5"/>
      <c r="P52" s="3"/>
      <c r="Q52" s="4"/>
      <c r="R52" s="38"/>
    </row>
    <row r="53" spans="1:22" ht="17.100000000000001" customHeight="1" x14ac:dyDescent="0.25">
      <c r="B53" s="9">
        <f>DAY(D52)</f>
        <v>28</v>
      </c>
      <c r="C53" s="9">
        <f>DAY(D52+1)</f>
        <v>29</v>
      </c>
      <c r="D53" s="9">
        <f>DAY(D52+2)</f>
        <v>30</v>
      </c>
      <c r="E53" s="9">
        <f>DAY(D52+3)</f>
        <v>31</v>
      </c>
      <c r="F53" s="9">
        <f>DAY(D52+4)</f>
        <v>1</v>
      </c>
      <c r="G53" s="9">
        <f>DAY(D52+5)</f>
        <v>2</v>
      </c>
      <c r="H53" s="9">
        <f>DAY(D52+6)</f>
        <v>3</v>
      </c>
      <c r="I53" s="9">
        <f>DAY(D52+7)</f>
        <v>4</v>
      </c>
      <c r="J53" s="9">
        <f>DAY(D52+8)</f>
        <v>5</v>
      </c>
      <c r="K53" s="9">
        <f>DAY(D52+9)</f>
        <v>6</v>
      </c>
      <c r="L53" s="9">
        <f>DAY(D52+10)</f>
        <v>7</v>
      </c>
      <c r="M53" s="9">
        <f>DAY(D52+11)</f>
        <v>8</v>
      </c>
      <c r="N53" s="9">
        <f>DAY(D52+12)</f>
        <v>9</v>
      </c>
      <c r="O53" s="9">
        <f>DAY(D52+13)</f>
        <v>10</v>
      </c>
      <c r="P53" s="9" t="s">
        <v>45</v>
      </c>
      <c r="Q53" s="5" t="s">
        <v>35</v>
      </c>
      <c r="R53" s="38"/>
      <c r="S53" s="5" t="str">
        <f>+B52</f>
        <v>BW 17</v>
      </c>
      <c r="T53" s="5" t="str">
        <f>+B68</f>
        <v>BW 18</v>
      </c>
    </row>
    <row r="54" spans="1:22" ht="17.100000000000001" customHeight="1" x14ac:dyDescent="0.2">
      <c r="A54" s="12" t="s">
        <v>18</v>
      </c>
      <c r="B54" s="36"/>
      <c r="C54" s="36"/>
      <c r="D54" s="36"/>
      <c r="E54" s="36"/>
      <c r="F54" s="36"/>
      <c r="G54" s="36"/>
      <c r="H54" s="36"/>
      <c r="I54" s="36"/>
      <c r="J54" s="36"/>
      <c r="K54" s="36"/>
      <c r="L54" s="36"/>
      <c r="M54" s="36"/>
      <c r="N54" s="36"/>
      <c r="O54" s="36"/>
      <c r="P54" s="14">
        <f>SUM(B54:O54)</f>
        <v>0</v>
      </c>
      <c r="Q54" s="10"/>
      <c r="R54" s="39"/>
      <c r="S54" s="10"/>
    </row>
    <row r="55" spans="1:22" ht="17.100000000000001" customHeight="1" x14ac:dyDescent="0.2">
      <c r="A55" s="12" t="s">
        <v>0</v>
      </c>
      <c r="B55" s="36"/>
      <c r="C55" s="36"/>
      <c r="D55" s="36"/>
      <c r="E55" s="36"/>
      <c r="F55" s="36"/>
      <c r="G55" s="36"/>
      <c r="H55" s="36"/>
      <c r="I55" s="36"/>
      <c r="J55" s="36"/>
      <c r="K55" s="36"/>
      <c r="L55" s="36"/>
      <c r="M55" s="36"/>
      <c r="N55" s="36"/>
      <c r="O55" s="36"/>
      <c r="P55" s="14">
        <f t="shared" ref="P55:P66" si="7">SUM(B55:O55)</f>
        <v>0</v>
      </c>
    </row>
    <row r="56" spans="1:22" ht="17.100000000000001" customHeight="1" x14ac:dyDescent="0.25">
      <c r="A56" s="12" t="s">
        <v>41</v>
      </c>
      <c r="B56" s="36"/>
      <c r="C56" s="36"/>
      <c r="D56" s="36"/>
      <c r="E56" s="36"/>
      <c r="F56" s="36"/>
      <c r="G56" s="36"/>
      <c r="H56" s="36"/>
      <c r="I56" s="36"/>
      <c r="J56" s="36"/>
      <c r="K56" s="36"/>
      <c r="L56" s="36"/>
      <c r="M56" s="36"/>
      <c r="N56" s="36"/>
      <c r="O56" s="36"/>
      <c r="P56" s="14">
        <f t="shared" si="7"/>
        <v>0</v>
      </c>
      <c r="Q56" s="16"/>
      <c r="R56" s="48">
        <f>$R$7</f>
        <v>0</v>
      </c>
      <c r="S56" s="16"/>
      <c r="T56" s="18"/>
    </row>
    <row r="57" spans="1:22" ht="17.100000000000001" customHeight="1" x14ac:dyDescent="0.2">
      <c r="A57" s="12" t="s">
        <v>15</v>
      </c>
      <c r="B57" s="36"/>
      <c r="C57" s="36"/>
      <c r="D57" s="36"/>
      <c r="E57" s="36"/>
      <c r="F57" s="36"/>
      <c r="G57" s="36"/>
      <c r="H57" s="36"/>
      <c r="I57" s="36"/>
      <c r="J57" s="36"/>
      <c r="K57" s="36"/>
      <c r="L57" s="36"/>
      <c r="M57" s="36"/>
      <c r="N57" s="36"/>
      <c r="O57" s="36"/>
      <c r="P57" s="14">
        <f t="shared" si="7"/>
        <v>0</v>
      </c>
      <c r="R57" s="41" t="s">
        <v>22</v>
      </c>
    </row>
    <row r="58" spans="1:22" ht="17.100000000000001" customHeight="1" x14ac:dyDescent="0.2">
      <c r="A58" s="12" t="s">
        <v>14</v>
      </c>
      <c r="B58" s="36"/>
      <c r="C58" s="36"/>
      <c r="D58" s="36"/>
      <c r="E58" s="36"/>
      <c r="F58" s="36"/>
      <c r="G58" s="36"/>
      <c r="H58" s="36"/>
      <c r="I58" s="36"/>
      <c r="J58" s="36"/>
      <c r="K58" s="36"/>
      <c r="L58" s="36"/>
      <c r="M58" s="36"/>
      <c r="N58" s="36"/>
      <c r="O58" s="36"/>
      <c r="P58" s="14">
        <f t="shared" si="7"/>
        <v>0</v>
      </c>
      <c r="R58" s="42"/>
    </row>
    <row r="59" spans="1:22" ht="17.100000000000001" customHeight="1" x14ac:dyDescent="0.2">
      <c r="A59" s="12" t="s">
        <v>37</v>
      </c>
      <c r="B59" s="36"/>
      <c r="C59" s="36"/>
      <c r="D59" s="36"/>
      <c r="E59" s="36"/>
      <c r="F59" s="36"/>
      <c r="G59" s="36"/>
      <c r="H59" s="36"/>
      <c r="I59" s="36"/>
      <c r="J59" s="36"/>
      <c r="K59" s="36"/>
      <c r="L59" s="36"/>
      <c r="M59" s="36"/>
      <c r="N59" s="36"/>
      <c r="O59" s="36"/>
      <c r="P59" s="14">
        <f t="shared" si="7"/>
        <v>0</v>
      </c>
      <c r="R59" s="42"/>
    </row>
    <row r="60" spans="1:22" ht="17.100000000000001" customHeight="1" x14ac:dyDescent="0.2">
      <c r="A60" s="12" t="s">
        <v>11</v>
      </c>
      <c r="B60" s="36"/>
      <c r="C60" s="36"/>
      <c r="D60" s="36"/>
      <c r="E60" s="36"/>
      <c r="F60" s="36"/>
      <c r="G60" s="36"/>
      <c r="H60" s="36"/>
      <c r="I60" s="36"/>
      <c r="J60" s="36"/>
      <c r="K60" s="36"/>
      <c r="L60" s="36"/>
      <c r="M60" s="36"/>
      <c r="N60" s="36"/>
      <c r="O60" s="36"/>
      <c r="P60" s="14">
        <f t="shared" si="7"/>
        <v>0</v>
      </c>
      <c r="Q60" s="18"/>
      <c r="R60" s="49">
        <f>$R$11</f>
        <v>0</v>
      </c>
      <c r="S60" s="18"/>
      <c r="T60" s="18"/>
    </row>
    <row r="61" spans="1:22" ht="17.100000000000001" customHeight="1" x14ac:dyDescent="0.2">
      <c r="A61" s="12" t="s">
        <v>17</v>
      </c>
      <c r="B61" s="36"/>
      <c r="C61" s="36"/>
      <c r="D61" s="36"/>
      <c r="E61" s="36"/>
      <c r="F61" s="36"/>
      <c r="G61" s="36"/>
      <c r="H61" s="36"/>
      <c r="I61" s="36"/>
      <c r="J61" s="36"/>
      <c r="K61" s="36"/>
      <c r="L61" s="36"/>
      <c r="M61" s="36"/>
      <c r="N61" s="36"/>
      <c r="O61" s="36"/>
      <c r="P61" s="14">
        <f t="shared" si="7"/>
        <v>0</v>
      </c>
      <c r="R61" s="41" t="s">
        <v>4</v>
      </c>
    </row>
    <row r="62" spans="1:22" ht="17.100000000000001" customHeight="1" x14ac:dyDescent="0.2">
      <c r="A62" s="12" t="s">
        <v>6</v>
      </c>
      <c r="B62" s="36"/>
      <c r="C62" s="36"/>
      <c r="D62" s="36"/>
      <c r="E62" s="36"/>
      <c r="F62" s="36"/>
      <c r="G62" s="36"/>
      <c r="H62" s="36"/>
      <c r="I62" s="36"/>
      <c r="J62" s="36"/>
      <c r="K62" s="36"/>
      <c r="L62" s="36"/>
      <c r="M62" s="36"/>
      <c r="N62" s="36"/>
      <c r="O62" s="36"/>
      <c r="P62" s="14">
        <f t="shared" si="7"/>
        <v>0</v>
      </c>
      <c r="R62" s="42"/>
    </row>
    <row r="63" spans="1:22" ht="17.100000000000001" customHeight="1" x14ac:dyDescent="0.2">
      <c r="A63" s="12" t="s">
        <v>20</v>
      </c>
      <c r="B63" s="36"/>
      <c r="C63" s="36"/>
      <c r="D63" s="36"/>
      <c r="E63" s="36"/>
      <c r="F63" s="36"/>
      <c r="G63" s="36"/>
      <c r="H63" s="36"/>
      <c r="I63" s="36"/>
      <c r="J63" s="36"/>
      <c r="K63" s="36"/>
      <c r="L63" s="36"/>
      <c r="M63" s="36"/>
      <c r="N63" s="36"/>
      <c r="O63" s="36"/>
      <c r="P63" s="14">
        <f t="shared" si="7"/>
        <v>0</v>
      </c>
      <c r="R63" s="42"/>
    </row>
    <row r="64" spans="1:22" ht="17.100000000000001" customHeight="1" x14ac:dyDescent="0.2">
      <c r="A64" s="12" t="s">
        <v>40</v>
      </c>
      <c r="B64" s="36"/>
      <c r="C64" s="36"/>
      <c r="D64" s="36"/>
      <c r="E64" s="36"/>
      <c r="F64" s="36"/>
      <c r="G64" s="36"/>
      <c r="H64" s="36"/>
      <c r="I64" s="36"/>
      <c r="J64" s="36"/>
      <c r="K64" s="36"/>
      <c r="L64" s="36"/>
      <c r="M64" s="36"/>
      <c r="N64" s="36"/>
      <c r="O64" s="36"/>
      <c r="P64" s="14">
        <f t="shared" si="7"/>
        <v>0</v>
      </c>
      <c r="R64" s="42"/>
    </row>
    <row r="65" spans="1:20" ht="17.100000000000001" customHeight="1" x14ac:dyDescent="0.2">
      <c r="A65" s="12" t="s">
        <v>12</v>
      </c>
      <c r="B65" s="36"/>
      <c r="C65" s="36"/>
      <c r="D65" s="36"/>
      <c r="E65" s="36"/>
      <c r="F65" s="36"/>
      <c r="G65" s="36"/>
      <c r="H65" s="36"/>
      <c r="I65" s="36"/>
      <c r="J65" s="36"/>
      <c r="K65" s="36"/>
      <c r="L65" s="36"/>
      <c r="M65" s="36"/>
      <c r="N65" s="36"/>
      <c r="O65" s="36"/>
      <c r="P65" s="14">
        <f t="shared" si="7"/>
        <v>0</v>
      </c>
      <c r="Q65" s="18"/>
      <c r="R65" s="49">
        <f>$R$16</f>
        <v>0</v>
      </c>
      <c r="S65" s="18"/>
      <c r="T65" s="18"/>
    </row>
    <row r="66" spans="1:20" ht="17.100000000000001" customHeight="1" x14ac:dyDescent="0.2">
      <c r="A66" s="10" t="s">
        <v>1</v>
      </c>
      <c r="B66" s="14">
        <f>SUM(B54:B65)</f>
        <v>0</v>
      </c>
      <c r="C66" s="14">
        <f t="shared" ref="C66:O66" si="8">SUM(C54:C65)</f>
        <v>0</v>
      </c>
      <c r="D66" s="14">
        <f t="shared" si="8"/>
        <v>0</v>
      </c>
      <c r="E66" s="14">
        <f t="shared" si="8"/>
        <v>0</v>
      </c>
      <c r="F66" s="14">
        <f t="shared" si="8"/>
        <v>0</v>
      </c>
      <c r="G66" s="14">
        <f t="shared" si="8"/>
        <v>0</v>
      </c>
      <c r="H66" s="14">
        <f t="shared" si="8"/>
        <v>0</v>
      </c>
      <c r="I66" s="14">
        <f t="shared" si="8"/>
        <v>0</v>
      </c>
      <c r="J66" s="14">
        <f t="shared" si="8"/>
        <v>0</v>
      </c>
      <c r="K66" s="14">
        <f t="shared" si="8"/>
        <v>0</v>
      </c>
      <c r="L66" s="14">
        <f t="shared" si="8"/>
        <v>0</v>
      </c>
      <c r="M66" s="14">
        <f t="shared" si="8"/>
        <v>0</v>
      </c>
      <c r="N66" s="14">
        <f t="shared" si="8"/>
        <v>0</v>
      </c>
      <c r="O66" s="14">
        <f t="shared" si="8"/>
        <v>0</v>
      </c>
      <c r="P66" s="14">
        <f t="shared" si="7"/>
        <v>0</v>
      </c>
      <c r="R66" s="46" t="s">
        <v>3</v>
      </c>
    </row>
    <row r="67" spans="1:20" ht="17.100000000000001" customHeight="1" x14ac:dyDescent="0.2">
      <c r="A67" s="10"/>
      <c r="B67" s="19"/>
      <c r="C67" s="19"/>
      <c r="D67" s="19"/>
      <c r="E67" s="19"/>
      <c r="F67" s="19"/>
      <c r="G67" s="19"/>
      <c r="H67" s="19"/>
      <c r="I67" s="19"/>
      <c r="J67" s="19"/>
      <c r="K67" s="19"/>
      <c r="L67" s="19"/>
      <c r="M67" s="19"/>
      <c r="N67" s="19"/>
      <c r="O67" s="19"/>
      <c r="P67" s="19">
        <f>SUM(B66:O66)</f>
        <v>0</v>
      </c>
      <c r="Q67" t="s">
        <v>46</v>
      </c>
      <c r="R67" s="43" t="s">
        <v>13</v>
      </c>
    </row>
    <row r="68" spans="1:20" ht="17.100000000000001" customHeight="1" x14ac:dyDescent="0.25">
      <c r="B68" s="5" t="s">
        <v>39</v>
      </c>
      <c r="D68" s="7">
        <f>E52+1</f>
        <v>45880</v>
      </c>
      <c r="E68" s="7">
        <f>D68+13</f>
        <v>45893</v>
      </c>
      <c r="R68" s="44" t="s">
        <v>74</v>
      </c>
      <c r="S68" s="20" t="s">
        <v>19</v>
      </c>
      <c r="T68" s="20" t="s">
        <v>33</v>
      </c>
    </row>
    <row r="69" spans="1:20" ht="17.100000000000001" customHeight="1" x14ac:dyDescent="0.2">
      <c r="B69" s="21">
        <f>DAY(D68)</f>
        <v>11</v>
      </c>
      <c r="C69" s="21">
        <f>DAY(D68+1)</f>
        <v>12</v>
      </c>
      <c r="D69" s="21">
        <f>DAY(D68+2)</f>
        <v>13</v>
      </c>
      <c r="E69" s="21">
        <f>DAY(D68+3)</f>
        <v>14</v>
      </c>
      <c r="F69" s="21">
        <f>DAY(D68+4)</f>
        <v>15</v>
      </c>
      <c r="G69" s="21">
        <f>DAY(D68+5)</f>
        <v>16</v>
      </c>
      <c r="H69" s="21">
        <f>DAY(D68+6)</f>
        <v>17</v>
      </c>
      <c r="I69" s="21">
        <f>DAY(D68+7)</f>
        <v>18</v>
      </c>
      <c r="J69" s="21">
        <f>DAY(D68+8)</f>
        <v>19</v>
      </c>
      <c r="K69" s="21">
        <f>DAY(D68+9)</f>
        <v>20</v>
      </c>
      <c r="L69" s="21">
        <f>DAY(D68+10)</f>
        <v>21</v>
      </c>
      <c r="M69" s="21">
        <f>DAY(D68+11)</f>
        <v>22</v>
      </c>
      <c r="N69" s="21">
        <f>DAY(D68+12)</f>
        <v>23</v>
      </c>
      <c r="O69" s="21">
        <f>DAY(D68+13)</f>
        <v>24</v>
      </c>
      <c r="P69" s="21" t="s">
        <v>45</v>
      </c>
      <c r="R69" s="44" t="s">
        <v>2</v>
      </c>
      <c r="S69" s="20" t="s">
        <v>2</v>
      </c>
      <c r="T69" s="20" t="s">
        <v>87</v>
      </c>
    </row>
    <row r="70" spans="1:20" ht="17.100000000000001" customHeight="1" x14ac:dyDescent="0.2">
      <c r="A70" s="12" t="s">
        <v>18</v>
      </c>
      <c r="B70" s="36"/>
      <c r="C70" s="36"/>
      <c r="D70" s="36"/>
      <c r="E70" s="36"/>
      <c r="F70" s="36"/>
      <c r="G70" s="36"/>
      <c r="H70" s="36" t="s">
        <v>13</v>
      </c>
      <c r="I70" s="36"/>
      <c r="J70" s="36"/>
      <c r="K70" s="36"/>
      <c r="L70" s="36"/>
      <c r="M70" s="36"/>
      <c r="N70" s="36"/>
      <c r="O70" s="36"/>
      <c r="P70" s="14">
        <f>SUM(B70:O70)</f>
        <v>0</v>
      </c>
      <c r="R70" s="22">
        <f>+P54+P70</f>
        <v>0</v>
      </c>
      <c r="S70" s="22">
        <f t="shared" ref="S70:S82" si="9">+R70+S21</f>
        <v>0</v>
      </c>
      <c r="T70" s="13"/>
    </row>
    <row r="71" spans="1:20" ht="17.100000000000001" customHeight="1" x14ac:dyDescent="0.2">
      <c r="A71" s="12" t="str">
        <f t="shared" ref="A71:A81" si="10">+A55</f>
        <v>Vacation</v>
      </c>
      <c r="B71" s="36"/>
      <c r="C71" s="37" t="s">
        <v>13</v>
      </c>
      <c r="D71" s="36"/>
      <c r="E71" s="36"/>
      <c r="F71" s="36"/>
      <c r="G71" s="36"/>
      <c r="H71" s="36"/>
      <c r="I71" s="36"/>
      <c r="J71" s="36"/>
      <c r="K71" s="36"/>
      <c r="L71" s="36"/>
      <c r="M71" s="36"/>
      <c r="N71" s="36"/>
      <c r="O71" s="37" t="s">
        <v>13</v>
      </c>
      <c r="P71" s="14">
        <f t="shared" ref="P71:P81" si="11">SUM(B71:O71)</f>
        <v>0</v>
      </c>
      <c r="R71" s="22">
        <f t="shared" ref="R71:R82" si="12">+P55+P71</f>
        <v>0</v>
      </c>
      <c r="S71" s="22">
        <f t="shared" si="9"/>
        <v>0</v>
      </c>
      <c r="T71" s="15" t="s">
        <v>28</v>
      </c>
    </row>
    <row r="72" spans="1:20" ht="17.100000000000001" customHeight="1" x14ac:dyDescent="0.2">
      <c r="A72" s="12" t="str">
        <f t="shared" si="10"/>
        <v>Sick earned after 1997</v>
      </c>
      <c r="B72" s="36"/>
      <c r="C72" s="36"/>
      <c r="D72" s="36"/>
      <c r="E72" s="36"/>
      <c r="F72" s="36"/>
      <c r="G72" s="36"/>
      <c r="H72" s="36"/>
      <c r="I72" s="36"/>
      <c r="J72" s="36"/>
      <c r="K72" s="36"/>
      <c r="L72" s="36"/>
      <c r="M72" s="36"/>
      <c r="N72" s="36"/>
      <c r="O72" s="36"/>
      <c r="P72" s="14">
        <f t="shared" si="11"/>
        <v>0</v>
      </c>
      <c r="R72" s="22">
        <f t="shared" si="12"/>
        <v>0</v>
      </c>
      <c r="S72" s="22">
        <f t="shared" si="9"/>
        <v>0</v>
      </c>
      <c r="T72" s="15" t="s">
        <v>29</v>
      </c>
    </row>
    <row r="73" spans="1:20" ht="17.100000000000001" customHeight="1" x14ac:dyDescent="0.2">
      <c r="A73" s="12" t="str">
        <f t="shared" si="10"/>
        <v>Sick earned 1984 - 1997</v>
      </c>
      <c r="B73" s="36"/>
      <c r="C73" s="36"/>
      <c r="D73" s="36"/>
      <c r="E73" s="36"/>
      <c r="F73" s="36"/>
      <c r="G73" s="36"/>
      <c r="H73" s="36"/>
      <c r="I73" s="36"/>
      <c r="J73" s="36"/>
      <c r="K73" s="36"/>
      <c r="L73" s="36"/>
      <c r="M73" s="36"/>
      <c r="N73" s="36"/>
      <c r="O73" s="36"/>
      <c r="P73" s="14">
        <f t="shared" si="11"/>
        <v>0</v>
      </c>
      <c r="R73" s="22">
        <f t="shared" si="12"/>
        <v>0</v>
      </c>
      <c r="S73" s="22">
        <f t="shared" si="9"/>
        <v>0</v>
      </c>
      <c r="T73" s="15" t="s">
        <v>30</v>
      </c>
    </row>
    <row r="74" spans="1:20" ht="17.100000000000001" customHeight="1" x14ac:dyDescent="0.2">
      <c r="A74" s="12" t="str">
        <f t="shared" si="10"/>
        <v>Sick earned before 1984</v>
      </c>
      <c r="B74" s="36"/>
      <c r="C74" s="36"/>
      <c r="D74" s="36"/>
      <c r="E74" s="36"/>
      <c r="F74" s="36"/>
      <c r="G74" s="36"/>
      <c r="H74" s="36"/>
      <c r="I74" s="36"/>
      <c r="J74" s="36"/>
      <c r="K74" s="36"/>
      <c r="L74" s="36"/>
      <c r="M74" s="36"/>
      <c r="N74" s="36"/>
      <c r="O74" s="36"/>
      <c r="P74" s="14">
        <f t="shared" si="11"/>
        <v>0</v>
      </c>
      <c r="R74" s="22">
        <f t="shared" si="12"/>
        <v>0</v>
      </c>
      <c r="S74" s="22">
        <f t="shared" si="9"/>
        <v>0</v>
      </c>
      <c r="T74" s="15" t="s">
        <v>31</v>
      </c>
    </row>
    <row r="75" spans="1:20" ht="17.100000000000001" customHeight="1" x14ac:dyDescent="0.2">
      <c r="A75" s="12" t="str">
        <f t="shared" si="10"/>
        <v>Extended sick</v>
      </c>
      <c r="B75" s="36"/>
      <c r="C75" s="36"/>
      <c r="D75" s="36"/>
      <c r="E75" s="36"/>
      <c r="F75" s="36"/>
      <c r="G75" s="36"/>
      <c r="H75" s="36"/>
      <c r="I75" s="36"/>
      <c r="J75" s="36"/>
      <c r="K75" s="36"/>
      <c r="L75" s="36"/>
      <c r="M75" s="36"/>
      <c r="N75" s="36"/>
      <c r="O75" s="36"/>
      <c r="P75" s="14">
        <f t="shared" si="11"/>
        <v>0</v>
      </c>
      <c r="R75" s="22">
        <f t="shared" si="12"/>
        <v>0</v>
      </c>
      <c r="S75" s="22">
        <f t="shared" si="9"/>
        <v>0</v>
      </c>
      <c r="T75" s="15" t="s">
        <v>42</v>
      </c>
    </row>
    <row r="76" spans="1:20" ht="17.100000000000001" customHeight="1" x14ac:dyDescent="0.2">
      <c r="A76" s="12" t="str">
        <f t="shared" si="10"/>
        <v>Comp time used</v>
      </c>
      <c r="B76" s="36"/>
      <c r="C76" s="36"/>
      <c r="D76" s="36"/>
      <c r="E76" s="36"/>
      <c r="F76" s="36"/>
      <c r="G76" s="36"/>
      <c r="H76" s="36"/>
      <c r="I76" s="36"/>
      <c r="J76" s="36"/>
      <c r="K76" s="36"/>
      <c r="L76" s="36"/>
      <c r="M76" s="36"/>
      <c r="N76" s="36"/>
      <c r="O76" s="36"/>
      <c r="P76" s="14">
        <f t="shared" si="11"/>
        <v>0</v>
      </c>
      <c r="R76" s="22">
        <f t="shared" si="12"/>
        <v>0</v>
      </c>
      <c r="S76" s="22">
        <f t="shared" si="9"/>
        <v>0</v>
      </c>
      <c r="T76" s="15" t="s">
        <v>32</v>
      </c>
    </row>
    <row r="77" spans="1:20" ht="17.100000000000001" customHeight="1" x14ac:dyDescent="0.2">
      <c r="A77" s="12" t="str">
        <f t="shared" si="10"/>
        <v>Holiday/AdminClosure</v>
      </c>
      <c r="B77" s="36"/>
      <c r="C77" s="36"/>
      <c r="D77" s="36"/>
      <c r="E77" s="36"/>
      <c r="F77" s="36"/>
      <c r="G77" s="36"/>
      <c r="H77" s="36"/>
      <c r="I77" s="36"/>
      <c r="J77" s="36"/>
      <c r="K77" s="36"/>
      <c r="L77" s="36"/>
      <c r="M77" s="36"/>
      <c r="N77" s="36"/>
      <c r="O77" s="36"/>
      <c r="P77" s="14">
        <f t="shared" si="11"/>
        <v>0</v>
      </c>
      <c r="R77" s="22">
        <f t="shared" si="12"/>
        <v>0</v>
      </c>
      <c r="S77" s="22">
        <f t="shared" si="9"/>
        <v>0</v>
      </c>
      <c r="T77" s="13"/>
    </row>
    <row r="78" spans="1:20" ht="17.100000000000001" customHeight="1" x14ac:dyDescent="0.2">
      <c r="A78" s="12" t="str">
        <f t="shared" si="10"/>
        <v>Inclement Weather</v>
      </c>
      <c r="B78" s="36"/>
      <c r="C78" s="36"/>
      <c r="D78" s="36"/>
      <c r="E78" s="36"/>
      <c r="F78" s="36"/>
      <c r="G78" s="36"/>
      <c r="H78" s="36"/>
      <c r="I78" s="36"/>
      <c r="J78" s="36"/>
      <c r="K78" s="36"/>
      <c r="L78" s="36"/>
      <c r="M78" s="36"/>
      <c r="N78" s="36"/>
      <c r="O78" s="36"/>
      <c r="P78" s="14">
        <f t="shared" si="11"/>
        <v>0</v>
      </c>
      <c r="R78" s="22">
        <f t="shared" si="12"/>
        <v>0</v>
      </c>
      <c r="S78" s="22">
        <f t="shared" si="9"/>
        <v>0</v>
      </c>
      <c r="T78" s="13"/>
    </row>
    <row r="79" spans="1:20" ht="17.100000000000001" customHeight="1" x14ac:dyDescent="0.2">
      <c r="A79" s="12" t="str">
        <f t="shared" si="10"/>
        <v>Overtime worked</v>
      </c>
      <c r="B79" s="36"/>
      <c r="C79" s="36"/>
      <c r="D79" s="36"/>
      <c r="E79" s="36"/>
      <c r="F79" s="36"/>
      <c r="G79" s="36"/>
      <c r="H79" s="36"/>
      <c r="I79" s="36"/>
      <c r="J79" s="36"/>
      <c r="K79" s="36"/>
      <c r="L79" s="36"/>
      <c r="M79" s="36"/>
      <c r="N79" s="36"/>
      <c r="O79" s="36"/>
      <c r="P79" s="14">
        <f t="shared" si="11"/>
        <v>0</v>
      </c>
      <c r="R79" s="22">
        <f t="shared" si="12"/>
        <v>0</v>
      </c>
      <c r="S79" s="22">
        <f t="shared" si="9"/>
        <v>0</v>
      </c>
      <c r="T79" s="13"/>
    </row>
    <row r="80" spans="1:20" ht="17.100000000000001" customHeight="1" x14ac:dyDescent="0.2">
      <c r="A80" s="12" t="str">
        <f t="shared" si="10"/>
        <v>*Other absence with pay</v>
      </c>
      <c r="B80" s="36"/>
      <c r="C80" s="36"/>
      <c r="D80" s="36"/>
      <c r="E80" s="36"/>
      <c r="F80" s="36"/>
      <c r="G80" s="36"/>
      <c r="H80" s="36"/>
      <c r="I80" s="36"/>
      <c r="J80" s="36"/>
      <c r="K80" s="36"/>
      <c r="L80" s="36"/>
      <c r="M80" s="36"/>
      <c r="N80" s="36"/>
      <c r="O80" s="36"/>
      <c r="P80" s="14">
        <f t="shared" si="11"/>
        <v>0</v>
      </c>
      <c r="R80" s="22">
        <f t="shared" si="12"/>
        <v>0</v>
      </c>
      <c r="S80" s="22">
        <f t="shared" si="9"/>
        <v>0</v>
      </c>
      <c r="T80" s="15" t="s">
        <v>13</v>
      </c>
    </row>
    <row r="81" spans="1:22" ht="17.100000000000001" customHeight="1" x14ac:dyDescent="0.2">
      <c r="A81" s="12" t="str">
        <f t="shared" si="10"/>
        <v>Absence without pay</v>
      </c>
      <c r="B81" s="36"/>
      <c r="C81" s="36"/>
      <c r="D81" s="36"/>
      <c r="E81" s="36"/>
      <c r="F81" s="36"/>
      <c r="G81" s="36"/>
      <c r="H81" s="36"/>
      <c r="I81" s="36"/>
      <c r="J81" s="36"/>
      <c r="K81" s="36"/>
      <c r="L81" s="36"/>
      <c r="M81" s="36"/>
      <c r="N81" s="36"/>
      <c r="O81" s="36"/>
      <c r="P81" s="14">
        <f t="shared" si="11"/>
        <v>0</v>
      </c>
      <c r="R81" s="22">
        <f t="shared" si="12"/>
        <v>0</v>
      </c>
      <c r="S81" s="22">
        <f t="shared" si="9"/>
        <v>0</v>
      </c>
      <c r="T81" s="13"/>
    </row>
    <row r="82" spans="1:22" ht="17.100000000000001" customHeight="1" x14ac:dyDescent="0.2">
      <c r="A82" s="10" t="s">
        <v>1</v>
      </c>
      <c r="B82" s="14">
        <f t="shared" ref="B82:O82" si="13">SUM(B70:B81)</f>
        <v>0</v>
      </c>
      <c r="C82" s="14">
        <f t="shared" si="13"/>
        <v>0</v>
      </c>
      <c r="D82" s="14">
        <f t="shared" si="13"/>
        <v>0</v>
      </c>
      <c r="E82" s="14">
        <f t="shared" si="13"/>
        <v>0</v>
      </c>
      <c r="F82" s="14">
        <f t="shared" si="13"/>
        <v>0</v>
      </c>
      <c r="G82" s="14">
        <f t="shared" si="13"/>
        <v>0</v>
      </c>
      <c r="H82" s="14">
        <f t="shared" si="13"/>
        <v>0</v>
      </c>
      <c r="I82" s="14">
        <f t="shared" si="13"/>
        <v>0</v>
      </c>
      <c r="J82" s="14">
        <f t="shared" si="13"/>
        <v>0</v>
      </c>
      <c r="K82" s="14">
        <f t="shared" si="13"/>
        <v>0</v>
      </c>
      <c r="L82" s="14">
        <f t="shared" si="13"/>
        <v>0</v>
      </c>
      <c r="M82" s="14">
        <f t="shared" si="13"/>
        <v>0</v>
      </c>
      <c r="N82" s="14">
        <f t="shared" si="13"/>
        <v>0</v>
      </c>
      <c r="O82" s="14">
        <f t="shared" si="13"/>
        <v>0</v>
      </c>
      <c r="P82" s="14">
        <f>SUM(P70:P81)</f>
        <v>0</v>
      </c>
      <c r="R82" s="22">
        <f t="shared" si="12"/>
        <v>0</v>
      </c>
      <c r="S82" s="22">
        <f t="shared" si="9"/>
        <v>0</v>
      </c>
      <c r="T82" s="13"/>
    </row>
    <row r="83" spans="1:22" ht="17.100000000000001" customHeight="1" x14ac:dyDescent="0.2">
      <c r="L83" s="1" t="s">
        <v>21</v>
      </c>
      <c r="P83" s="19">
        <f>SUM(B82:O82)</f>
        <v>0</v>
      </c>
      <c r="Q83" t="s">
        <v>46</v>
      </c>
    </row>
    <row r="84" spans="1:22" ht="17.100000000000001" customHeight="1" x14ac:dyDescent="0.2">
      <c r="A84" s="23" t="s">
        <v>8</v>
      </c>
      <c r="B84" s="24"/>
      <c r="C84" s="25"/>
      <c r="D84" s="56"/>
      <c r="E84" s="56"/>
      <c r="F84" s="56"/>
      <c r="G84" s="56"/>
      <c r="H84" s="56"/>
      <c r="I84" s="56"/>
      <c r="J84" s="56"/>
      <c r="K84" s="57"/>
    </row>
    <row r="85" spans="1:22" ht="17.100000000000001" customHeight="1" x14ac:dyDescent="0.2">
      <c r="A85" s="58"/>
      <c r="B85" s="59"/>
      <c r="C85" s="59"/>
      <c r="D85" s="59"/>
      <c r="E85" s="59"/>
      <c r="F85" s="59"/>
      <c r="G85" s="59"/>
      <c r="H85" s="59"/>
      <c r="I85" s="59"/>
      <c r="J85" s="59"/>
      <c r="K85" s="60"/>
    </row>
    <row r="86" spans="1:22" ht="17.100000000000001" customHeight="1" x14ac:dyDescent="0.2">
      <c r="A86" s="58"/>
      <c r="B86" s="59"/>
      <c r="C86" s="59"/>
      <c r="D86" s="59"/>
      <c r="E86" s="59"/>
      <c r="F86" s="59"/>
      <c r="G86" s="59"/>
      <c r="H86" s="59"/>
      <c r="I86" s="59"/>
      <c r="J86" s="59"/>
      <c r="K86" s="60"/>
      <c r="L86" s="18"/>
      <c r="M86" s="18"/>
      <c r="N86" s="18"/>
      <c r="O86" s="18"/>
      <c r="P86" s="18"/>
      <c r="Q86" s="18"/>
      <c r="R86" s="45"/>
    </row>
    <row r="87" spans="1:22" ht="17.100000000000001" customHeight="1" x14ac:dyDescent="0.2">
      <c r="A87" s="26" t="s">
        <v>7</v>
      </c>
      <c r="B87" s="61"/>
      <c r="C87" s="61"/>
      <c r="D87" s="61"/>
      <c r="E87" s="61"/>
      <c r="F87" s="61"/>
      <c r="G87" s="61"/>
      <c r="H87" s="61"/>
      <c r="I87" s="61"/>
      <c r="J87" s="61"/>
      <c r="K87" s="62"/>
      <c r="N87" s="17" t="s">
        <v>9</v>
      </c>
      <c r="Q87" s="17" t="s">
        <v>16</v>
      </c>
    </row>
    <row r="88" spans="1:22" ht="17.100000000000001" customHeight="1" x14ac:dyDescent="0.2">
      <c r="A88" s="65"/>
      <c r="B88" s="61"/>
      <c r="C88" s="61"/>
      <c r="D88" s="61"/>
      <c r="E88" s="61"/>
      <c r="F88" s="61"/>
      <c r="G88" s="61"/>
      <c r="H88" s="61"/>
      <c r="I88" s="61"/>
      <c r="J88" s="61"/>
      <c r="K88" s="62"/>
    </row>
    <row r="89" spans="1:22" ht="17.100000000000001" customHeight="1" x14ac:dyDescent="0.2">
      <c r="A89" s="66"/>
      <c r="B89" s="63"/>
      <c r="C89" s="63"/>
      <c r="D89" s="63"/>
      <c r="E89" s="63"/>
      <c r="F89" s="63"/>
      <c r="G89" s="63"/>
      <c r="H89" s="63"/>
      <c r="I89" s="63"/>
      <c r="J89" s="63"/>
      <c r="K89" s="64"/>
      <c r="L89" s="18"/>
      <c r="M89" s="18"/>
      <c r="N89" s="27"/>
      <c r="O89" s="18"/>
      <c r="P89" s="18"/>
      <c r="Q89" s="18"/>
      <c r="R89" s="45"/>
    </row>
    <row r="90" spans="1:22" ht="20.100000000000001" customHeight="1" x14ac:dyDescent="0.2">
      <c r="A90" s="1" t="s">
        <v>76</v>
      </c>
      <c r="B90" s="28"/>
      <c r="C90" s="28"/>
      <c r="D90" s="28"/>
      <c r="E90" s="28"/>
      <c r="F90" s="28"/>
      <c r="G90" s="28"/>
      <c r="H90" s="28"/>
      <c r="I90" s="28"/>
      <c r="J90" s="28"/>
      <c r="K90" s="28"/>
      <c r="L90" s="28"/>
      <c r="M90" s="28"/>
      <c r="N90" s="17" t="s">
        <v>10</v>
      </c>
      <c r="O90" s="1"/>
      <c r="P90" s="1"/>
      <c r="Q90" s="1"/>
      <c r="R90" s="46" t="s">
        <v>16</v>
      </c>
      <c r="S90" s="28"/>
    </row>
    <row r="91" spans="1:22" ht="20.100000000000001" customHeight="1" x14ac:dyDescent="0.25">
      <c r="A91" s="29" t="s">
        <v>25</v>
      </c>
      <c r="B91" s="30"/>
      <c r="C91" s="28"/>
      <c r="D91" s="28"/>
      <c r="E91" s="28"/>
      <c r="F91" s="28"/>
      <c r="G91" s="28"/>
      <c r="H91" s="28"/>
      <c r="I91" s="28"/>
      <c r="J91" s="28"/>
      <c r="K91" s="28"/>
      <c r="L91" s="28"/>
      <c r="M91" s="28"/>
      <c r="N91" s="1"/>
      <c r="O91" s="1"/>
      <c r="P91" s="1"/>
      <c r="Q91" s="1"/>
      <c r="R91" s="39"/>
      <c r="S91" s="28"/>
    </row>
    <row r="92" spans="1:22" s="28" customFormat="1" ht="20.100000000000001" customHeight="1" x14ac:dyDescent="0.25">
      <c r="A92" s="31" t="s">
        <v>23</v>
      </c>
      <c r="R92" s="47"/>
      <c r="U92" s="32"/>
      <c r="V92" s="32"/>
    </row>
    <row r="93" spans="1:22" s="28" customFormat="1" ht="20.100000000000001" customHeight="1" x14ac:dyDescent="0.25">
      <c r="A93" s="31" t="s">
        <v>24</v>
      </c>
      <c r="R93" s="47"/>
      <c r="U93" s="32"/>
      <c r="V93" s="32"/>
    </row>
    <row r="94" spans="1:22" s="28" customFormat="1" ht="20.100000000000001" customHeight="1" x14ac:dyDescent="0.25">
      <c r="A94" s="31" t="s">
        <v>27</v>
      </c>
      <c r="R94" s="47"/>
      <c r="U94" s="32"/>
      <c r="V94" s="32"/>
    </row>
    <row r="95" spans="1:22" s="28" customFormat="1" ht="20.100000000000001" customHeight="1" x14ac:dyDescent="0.25">
      <c r="A95" s="31" t="s">
        <v>26</v>
      </c>
      <c r="R95" s="47"/>
      <c r="U95" s="32"/>
      <c r="V95" s="32"/>
    </row>
    <row r="96" spans="1:22" s="28" customFormat="1" ht="20.100000000000001" customHeight="1" x14ac:dyDescent="0.25">
      <c r="A96" s="31" t="s">
        <v>75</v>
      </c>
      <c r="I96" s="31"/>
      <c r="R96" s="47"/>
      <c r="U96" s="32"/>
      <c r="V96" s="32"/>
    </row>
    <row r="97" spans="1:22" ht="20.100000000000001" customHeight="1" x14ac:dyDescent="0.25">
      <c r="A97" s="31" t="s">
        <v>13</v>
      </c>
    </row>
    <row r="99" spans="1:22" s="3" customFormat="1" ht="24.75" customHeight="1" x14ac:dyDescent="0.35">
      <c r="A99" s="3" t="s">
        <v>5</v>
      </c>
      <c r="G99" s="3" t="s">
        <v>73</v>
      </c>
      <c r="R99" s="38"/>
      <c r="S99" s="5"/>
      <c r="U99" s="6"/>
      <c r="V99" s="6"/>
    </row>
    <row r="100" spans="1:22" ht="17.100000000000001" customHeight="1" x14ac:dyDescent="0.35">
      <c r="A100" s="3"/>
      <c r="B100" s="3"/>
      <c r="C100" s="3"/>
      <c r="D100" s="3" t="s">
        <v>13</v>
      </c>
      <c r="E100" s="3"/>
      <c r="F100" s="3"/>
      <c r="G100" s="3"/>
      <c r="H100" s="3"/>
      <c r="I100" s="3"/>
      <c r="J100" s="3"/>
      <c r="K100" s="3"/>
      <c r="L100" s="3"/>
      <c r="M100" s="3"/>
      <c r="N100" s="3"/>
      <c r="O100" s="3"/>
      <c r="P100" s="3"/>
      <c r="Q100" s="4"/>
      <c r="R100" s="38"/>
    </row>
    <row r="101" spans="1:22" ht="17.100000000000001" customHeight="1" x14ac:dyDescent="0.35">
      <c r="A101" s="5"/>
      <c r="B101" s="5" t="s">
        <v>43</v>
      </c>
      <c r="C101" s="5"/>
      <c r="D101" s="7">
        <f>E68+1</f>
        <v>45894</v>
      </c>
      <c r="E101" s="7">
        <f>D101+13</f>
        <v>45907</v>
      </c>
      <c r="F101" s="5"/>
      <c r="G101" s="5"/>
      <c r="H101" s="5"/>
      <c r="I101" s="5"/>
      <c r="J101" s="5"/>
      <c r="K101" s="5"/>
      <c r="L101" s="5"/>
      <c r="M101" s="5"/>
      <c r="N101" s="5"/>
      <c r="O101" s="5"/>
      <c r="P101" s="3"/>
      <c r="Q101" s="4"/>
      <c r="R101" s="38"/>
    </row>
    <row r="102" spans="1:22" ht="17.100000000000001" customHeight="1" x14ac:dyDescent="0.25">
      <c r="B102" s="9">
        <f>DAY(D101)</f>
        <v>25</v>
      </c>
      <c r="C102" s="9">
        <f>DAY(D101+1)</f>
        <v>26</v>
      </c>
      <c r="D102" s="9">
        <f>DAY(D101+2)</f>
        <v>27</v>
      </c>
      <c r="E102" s="9">
        <f>DAY(D101+3)</f>
        <v>28</v>
      </c>
      <c r="F102" s="9">
        <f>DAY(D101+4)</f>
        <v>29</v>
      </c>
      <c r="G102" s="9">
        <f>DAY(D101+5)</f>
        <v>30</v>
      </c>
      <c r="H102" s="9">
        <f>DAY(D101+6)</f>
        <v>31</v>
      </c>
      <c r="I102" s="9">
        <f>DAY(D101+7)</f>
        <v>1</v>
      </c>
      <c r="J102" s="9">
        <f>DAY(D101+8)</f>
        <v>2</v>
      </c>
      <c r="K102" s="9">
        <f>DAY(D101+9)</f>
        <v>3</v>
      </c>
      <c r="L102" s="9">
        <f>DAY(D101+10)</f>
        <v>4</v>
      </c>
      <c r="M102" s="9">
        <f>DAY(D101+11)</f>
        <v>5</v>
      </c>
      <c r="N102" s="9">
        <f>DAY(D101+12)</f>
        <v>6</v>
      </c>
      <c r="O102" s="9">
        <f>DAY(D101+13)</f>
        <v>7</v>
      </c>
      <c r="P102" s="9" t="s">
        <v>45</v>
      </c>
      <c r="Q102" s="5" t="s">
        <v>35</v>
      </c>
      <c r="R102" s="38"/>
      <c r="S102" s="5" t="str">
        <f>+B101</f>
        <v>BW 19</v>
      </c>
      <c r="T102" s="5" t="str">
        <f>+B117</f>
        <v>BW 20</v>
      </c>
    </row>
    <row r="103" spans="1:22" ht="17.100000000000001" customHeight="1" x14ac:dyDescent="0.2">
      <c r="A103" s="12" t="s">
        <v>18</v>
      </c>
      <c r="B103" s="36"/>
      <c r="C103" s="36"/>
      <c r="D103" s="36"/>
      <c r="E103" s="36"/>
      <c r="F103" s="36"/>
      <c r="G103" s="36"/>
      <c r="H103" s="36"/>
      <c r="I103" s="36"/>
      <c r="J103" s="36"/>
      <c r="K103" s="36"/>
      <c r="L103" s="36"/>
      <c r="M103" s="36"/>
      <c r="N103" s="36"/>
      <c r="O103" s="36"/>
      <c r="P103" s="14">
        <f>SUM(B103:O103)</f>
        <v>0</v>
      </c>
      <c r="Q103" s="10"/>
      <c r="R103" s="39"/>
      <c r="S103" s="10"/>
    </row>
    <row r="104" spans="1:22" ht="17.100000000000001" customHeight="1" x14ac:dyDescent="0.2">
      <c r="A104" s="12" t="s">
        <v>0</v>
      </c>
      <c r="B104" s="36"/>
      <c r="C104" s="36"/>
      <c r="D104" s="36"/>
      <c r="E104" s="36"/>
      <c r="F104" s="36"/>
      <c r="G104" s="36"/>
      <c r="H104" s="36"/>
      <c r="I104" s="36"/>
      <c r="J104" s="36"/>
      <c r="K104" s="36"/>
      <c r="L104" s="36"/>
      <c r="M104" s="36"/>
      <c r="N104" s="36"/>
      <c r="O104" s="36"/>
      <c r="P104" s="14">
        <f t="shared" ref="P104:P115" si="14">SUM(B104:O104)</f>
        <v>0</v>
      </c>
    </row>
    <row r="105" spans="1:22" ht="17.100000000000001" customHeight="1" x14ac:dyDescent="0.25">
      <c r="A105" s="12" t="s">
        <v>41</v>
      </c>
      <c r="B105" s="36"/>
      <c r="C105" s="36"/>
      <c r="D105" s="36"/>
      <c r="E105" s="36"/>
      <c r="F105" s="36"/>
      <c r="G105" s="36"/>
      <c r="H105" s="36"/>
      <c r="I105" s="36"/>
      <c r="J105" s="36"/>
      <c r="K105" s="36"/>
      <c r="L105" s="36"/>
      <c r="M105" s="36"/>
      <c r="N105" s="36"/>
      <c r="O105" s="36"/>
      <c r="P105" s="14">
        <f t="shared" si="14"/>
        <v>0</v>
      </c>
      <c r="Q105" s="16"/>
      <c r="R105" s="48">
        <f>$R$7</f>
        <v>0</v>
      </c>
      <c r="S105" s="16"/>
      <c r="T105" s="18"/>
    </row>
    <row r="106" spans="1:22" ht="17.100000000000001" customHeight="1" x14ac:dyDescent="0.2">
      <c r="A106" s="12" t="s">
        <v>15</v>
      </c>
      <c r="B106" s="36"/>
      <c r="C106" s="36"/>
      <c r="D106" s="36"/>
      <c r="E106" s="36"/>
      <c r="F106" s="36"/>
      <c r="G106" s="36"/>
      <c r="H106" s="36"/>
      <c r="I106" s="36"/>
      <c r="J106" s="36"/>
      <c r="K106" s="36"/>
      <c r="L106" s="36"/>
      <c r="M106" s="36"/>
      <c r="N106" s="36"/>
      <c r="O106" s="36"/>
      <c r="P106" s="14">
        <f t="shared" si="14"/>
        <v>0</v>
      </c>
      <c r="R106" s="41" t="s">
        <v>22</v>
      </c>
    </row>
    <row r="107" spans="1:22" ht="17.100000000000001" customHeight="1" x14ac:dyDescent="0.2">
      <c r="A107" s="12" t="s">
        <v>14</v>
      </c>
      <c r="B107" s="36"/>
      <c r="C107" s="36"/>
      <c r="D107" s="36"/>
      <c r="E107" s="36"/>
      <c r="F107" s="36"/>
      <c r="G107" s="36"/>
      <c r="H107" s="36"/>
      <c r="I107" s="36"/>
      <c r="J107" s="36"/>
      <c r="K107" s="36"/>
      <c r="L107" s="36"/>
      <c r="M107" s="36"/>
      <c r="N107" s="36"/>
      <c r="O107" s="36"/>
      <c r="P107" s="14">
        <f t="shared" si="14"/>
        <v>0</v>
      </c>
      <c r="R107" s="42"/>
    </row>
    <row r="108" spans="1:22" ht="17.100000000000001" customHeight="1" x14ac:dyDescent="0.2">
      <c r="A108" s="12" t="s">
        <v>37</v>
      </c>
      <c r="B108" s="36"/>
      <c r="C108" s="36"/>
      <c r="D108" s="36"/>
      <c r="E108" s="36"/>
      <c r="F108" s="36"/>
      <c r="G108" s="36"/>
      <c r="H108" s="36"/>
      <c r="I108" s="36"/>
      <c r="J108" s="36"/>
      <c r="K108" s="36"/>
      <c r="L108" s="36"/>
      <c r="M108" s="36"/>
      <c r="N108" s="36"/>
      <c r="O108" s="36"/>
      <c r="P108" s="14">
        <f t="shared" si="14"/>
        <v>0</v>
      </c>
      <c r="R108" s="42"/>
    </row>
    <row r="109" spans="1:22" ht="17.100000000000001" customHeight="1" x14ac:dyDescent="0.2">
      <c r="A109" s="12" t="s">
        <v>11</v>
      </c>
      <c r="B109" s="36"/>
      <c r="C109" s="36"/>
      <c r="D109" s="36"/>
      <c r="E109" s="36"/>
      <c r="F109" s="36"/>
      <c r="G109" s="36"/>
      <c r="H109" s="36"/>
      <c r="I109" s="36"/>
      <c r="J109" s="36"/>
      <c r="K109" s="36"/>
      <c r="L109" s="36"/>
      <c r="M109" s="36"/>
      <c r="N109" s="36"/>
      <c r="O109" s="36"/>
      <c r="P109" s="14">
        <f t="shared" si="14"/>
        <v>0</v>
      </c>
      <c r="Q109" s="18"/>
      <c r="R109" s="49">
        <f>$R$11</f>
        <v>0</v>
      </c>
      <c r="S109" s="18"/>
      <c r="T109" s="18"/>
    </row>
    <row r="110" spans="1:22" ht="17.100000000000001" customHeight="1" x14ac:dyDescent="0.2">
      <c r="A110" s="12" t="s">
        <v>17</v>
      </c>
      <c r="B110" s="36"/>
      <c r="C110" s="36"/>
      <c r="D110" s="36"/>
      <c r="E110" s="36"/>
      <c r="F110" s="36"/>
      <c r="G110" s="36"/>
      <c r="H110" s="36"/>
      <c r="I110" s="36"/>
      <c r="J110" s="36"/>
      <c r="K110" s="36"/>
      <c r="L110" s="36"/>
      <c r="M110" s="36"/>
      <c r="N110" s="36"/>
      <c r="O110" s="36"/>
      <c r="P110" s="14">
        <f t="shared" si="14"/>
        <v>0</v>
      </c>
      <c r="R110" s="41" t="s">
        <v>4</v>
      </c>
    </row>
    <row r="111" spans="1:22" ht="17.100000000000001" customHeight="1" x14ac:dyDescent="0.2">
      <c r="A111" s="12" t="s">
        <v>6</v>
      </c>
      <c r="B111" s="36"/>
      <c r="C111" s="36"/>
      <c r="D111" s="36"/>
      <c r="E111" s="36"/>
      <c r="F111" s="36"/>
      <c r="G111" s="36"/>
      <c r="H111" s="36"/>
      <c r="I111" s="36"/>
      <c r="J111" s="36"/>
      <c r="K111" s="36"/>
      <c r="L111" s="36"/>
      <c r="M111" s="36"/>
      <c r="N111" s="36"/>
      <c r="O111" s="36"/>
      <c r="P111" s="14">
        <f t="shared" si="14"/>
        <v>0</v>
      </c>
      <c r="R111" s="42"/>
    </row>
    <row r="112" spans="1:22" ht="17.100000000000001" customHeight="1" x14ac:dyDescent="0.2">
      <c r="A112" s="12" t="s">
        <v>20</v>
      </c>
      <c r="B112" s="36"/>
      <c r="C112" s="36"/>
      <c r="D112" s="36"/>
      <c r="E112" s="36"/>
      <c r="F112" s="36"/>
      <c r="G112" s="36"/>
      <c r="H112" s="36"/>
      <c r="I112" s="36"/>
      <c r="J112" s="36"/>
      <c r="K112" s="36"/>
      <c r="L112" s="36"/>
      <c r="M112" s="36"/>
      <c r="N112" s="36"/>
      <c r="O112" s="36"/>
      <c r="P112" s="14">
        <f t="shared" si="14"/>
        <v>0</v>
      </c>
      <c r="R112" s="42"/>
    </row>
    <row r="113" spans="1:20" ht="17.100000000000001" customHeight="1" x14ac:dyDescent="0.2">
      <c r="A113" s="12" t="s">
        <v>40</v>
      </c>
      <c r="B113" s="36"/>
      <c r="C113" s="36"/>
      <c r="D113" s="36"/>
      <c r="E113" s="36"/>
      <c r="F113" s="36"/>
      <c r="G113" s="36"/>
      <c r="H113" s="36"/>
      <c r="I113" s="36"/>
      <c r="J113" s="36"/>
      <c r="K113" s="36"/>
      <c r="L113" s="36"/>
      <c r="M113" s="36"/>
      <c r="N113" s="36"/>
      <c r="O113" s="36"/>
      <c r="P113" s="14">
        <f t="shared" si="14"/>
        <v>0</v>
      </c>
      <c r="R113" s="42"/>
    </row>
    <row r="114" spans="1:20" ht="17.100000000000001" customHeight="1" x14ac:dyDescent="0.2">
      <c r="A114" s="12" t="s">
        <v>12</v>
      </c>
      <c r="B114" s="36"/>
      <c r="C114" s="36"/>
      <c r="D114" s="36"/>
      <c r="E114" s="36"/>
      <c r="F114" s="36"/>
      <c r="G114" s="36"/>
      <c r="H114" s="36"/>
      <c r="I114" s="36"/>
      <c r="J114" s="36"/>
      <c r="K114" s="36"/>
      <c r="L114" s="36"/>
      <c r="M114" s="36"/>
      <c r="N114" s="36"/>
      <c r="O114" s="36"/>
      <c r="P114" s="14">
        <f t="shared" si="14"/>
        <v>0</v>
      </c>
      <c r="Q114" s="18"/>
      <c r="R114" s="49">
        <f>$R$16</f>
        <v>0</v>
      </c>
      <c r="S114" s="18"/>
      <c r="T114" s="18"/>
    </row>
    <row r="115" spans="1:20" ht="17.100000000000001" customHeight="1" x14ac:dyDescent="0.2">
      <c r="A115" s="10" t="s">
        <v>1</v>
      </c>
      <c r="B115" s="14">
        <f>SUM(B103:B114)</f>
        <v>0</v>
      </c>
      <c r="C115" s="14">
        <f t="shared" ref="C115:O115" si="15">SUM(C103:C114)</f>
        <v>0</v>
      </c>
      <c r="D115" s="14">
        <f t="shared" si="15"/>
        <v>0</v>
      </c>
      <c r="E115" s="14">
        <f t="shared" si="15"/>
        <v>0</v>
      </c>
      <c r="F115" s="14">
        <f t="shared" si="15"/>
        <v>0</v>
      </c>
      <c r="G115" s="14">
        <f t="shared" si="15"/>
        <v>0</v>
      </c>
      <c r="H115" s="14">
        <f t="shared" si="15"/>
        <v>0</v>
      </c>
      <c r="I115" s="14">
        <f t="shared" si="15"/>
        <v>0</v>
      </c>
      <c r="J115" s="14">
        <f t="shared" si="15"/>
        <v>0</v>
      </c>
      <c r="K115" s="14">
        <f t="shared" si="15"/>
        <v>0</v>
      </c>
      <c r="L115" s="14">
        <f t="shared" si="15"/>
        <v>0</v>
      </c>
      <c r="M115" s="14">
        <f t="shared" si="15"/>
        <v>0</v>
      </c>
      <c r="N115" s="14">
        <f t="shared" si="15"/>
        <v>0</v>
      </c>
      <c r="O115" s="14">
        <f t="shared" si="15"/>
        <v>0</v>
      </c>
      <c r="P115" s="14">
        <f t="shared" si="14"/>
        <v>0</v>
      </c>
      <c r="R115" s="41" t="s">
        <v>3</v>
      </c>
    </row>
    <row r="116" spans="1:20" ht="17.100000000000001" customHeight="1" x14ac:dyDescent="0.2">
      <c r="A116" s="10"/>
      <c r="B116" s="19"/>
      <c r="C116" s="19"/>
      <c r="D116" s="19"/>
      <c r="E116" s="19"/>
      <c r="F116" s="19"/>
      <c r="G116" s="19"/>
      <c r="H116" s="19"/>
      <c r="I116" s="19"/>
      <c r="J116" s="19"/>
      <c r="K116" s="19"/>
      <c r="L116" s="19"/>
      <c r="M116" s="19"/>
      <c r="N116" s="19"/>
      <c r="O116" s="19"/>
      <c r="P116" s="19">
        <f>SUM(B115:O115)</f>
        <v>0</v>
      </c>
      <c r="Q116" t="s">
        <v>46</v>
      </c>
      <c r="R116" s="43" t="s">
        <v>13</v>
      </c>
    </row>
    <row r="117" spans="1:20" ht="17.100000000000001" customHeight="1" x14ac:dyDescent="0.25">
      <c r="B117" s="5" t="s">
        <v>44</v>
      </c>
      <c r="D117" s="7">
        <f>E101+1</f>
        <v>45908</v>
      </c>
      <c r="E117" s="7">
        <f>+D117+13</f>
        <v>45921</v>
      </c>
      <c r="R117" s="44" t="s">
        <v>74</v>
      </c>
      <c r="S117" s="20" t="s">
        <v>19</v>
      </c>
      <c r="T117" s="20" t="s">
        <v>33</v>
      </c>
    </row>
    <row r="118" spans="1:20" ht="17.100000000000001" customHeight="1" x14ac:dyDescent="0.2">
      <c r="B118" s="21">
        <f>DAY(D117)</f>
        <v>8</v>
      </c>
      <c r="C118" s="21">
        <f>DAY(D117+1)</f>
        <v>9</v>
      </c>
      <c r="D118" s="21">
        <f>DAY(D117+2)</f>
        <v>10</v>
      </c>
      <c r="E118" s="21">
        <f>DAY(D117+3)</f>
        <v>11</v>
      </c>
      <c r="F118" s="21">
        <f>DAY(D117+4)</f>
        <v>12</v>
      </c>
      <c r="G118" s="21">
        <f>DAY(D117+5)</f>
        <v>13</v>
      </c>
      <c r="H118" s="21">
        <f>DAY(D117+6)</f>
        <v>14</v>
      </c>
      <c r="I118" s="21">
        <f>DAY(D117+7)</f>
        <v>15</v>
      </c>
      <c r="J118" s="21">
        <f>DAY(D117+8)</f>
        <v>16</v>
      </c>
      <c r="K118" s="21">
        <f>DAY(D117+9)</f>
        <v>17</v>
      </c>
      <c r="L118" s="21">
        <f>DAY(D117+10)</f>
        <v>18</v>
      </c>
      <c r="M118" s="21">
        <f>DAY(D117+11)</f>
        <v>19</v>
      </c>
      <c r="N118" s="21">
        <f>DAY(D117+12)</f>
        <v>20</v>
      </c>
      <c r="O118" s="21">
        <f>DAY(D117+13)</f>
        <v>21</v>
      </c>
      <c r="P118" s="21" t="s">
        <v>45</v>
      </c>
      <c r="R118" s="44" t="s">
        <v>2</v>
      </c>
      <c r="S118" s="20" t="s">
        <v>2</v>
      </c>
      <c r="T118" s="20" t="s">
        <v>87</v>
      </c>
    </row>
    <row r="119" spans="1:20" ht="17.100000000000001" customHeight="1" x14ac:dyDescent="0.2">
      <c r="A119" s="12" t="s">
        <v>18</v>
      </c>
      <c r="B119" s="36"/>
      <c r="C119" s="36"/>
      <c r="D119" s="36"/>
      <c r="E119" s="36"/>
      <c r="F119" s="36"/>
      <c r="G119" s="36"/>
      <c r="H119" s="36"/>
      <c r="I119" s="36"/>
      <c r="J119" s="36"/>
      <c r="K119" s="36"/>
      <c r="L119" s="36"/>
      <c r="M119" s="36"/>
      <c r="N119" s="36"/>
      <c r="O119" s="36"/>
      <c r="P119" s="14">
        <f>SUM(B119:O119)</f>
        <v>0</v>
      </c>
      <c r="R119" s="22">
        <f>+P103+P119</f>
        <v>0</v>
      </c>
      <c r="S119" s="22">
        <f t="shared" ref="S119:S131" si="16">+R119+S70</f>
        <v>0</v>
      </c>
      <c r="T119" s="13"/>
    </row>
    <row r="120" spans="1:20" ht="17.100000000000001" customHeight="1" x14ac:dyDescent="0.2">
      <c r="A120" s="12" t="str">
        <f t="shared" ref="A120:A130" si="17">+A104</f>
        <v>Vacation</v>
      </c>
      <c r="B120" s="36"/>
      <c r="C120" s="37" t="s">
        <v>13</v>
      </c>
      <c r="D120" s="36"/>
      <c r="E120" s="36"/>
      <c r="F120" s="36"/>
      <c r="G120" s="36"/>
      <c r="H120" s="36"/>
      <c r="I120" s="36"/>
      <c r="J120" s="36"/>
      <c r="K120" s="36"/>
      <c r="L120" s="36"/>
      <c r="M120" s="36"/>
      <c r="N120" s="36"/>
      <c r="O120" s="37" t="s">
        <v>13</v>
      </c>
      <c r="P120" s="14">
        <f t="shared" ref="P120:P130" si="18">SUM(B120:O120)</f>
        <v>0</v>
      </c>
      <c r="R120" s="22">
        <f t="shared" ref="R120:R131" si="19">+P104+P120</f>
        <v>0</v>
      </c>
      <c r="S120" s="22">
        <f t="shared" si="16"/>
        <v>0</v>
      </c>
      <c r="T120" s="15" t="s">
        <v>28</v>
      </c>
    </row>
    <row r="121" spans="1:20" ht="17.100000000000001" customHeight="1" x14ac:dyDescent="0.2">
      <c r="A121" s="12" t="str">
        <f t="shared" si="17"/>
        <v>Sick earned after 1997</v>
      </c>
      <c r="B121" s="36"/>
      <c r="C121" s="36"/>
      <c r="D121" s="36"/>
      <c r="E121" s="36"/>
      <c r="F121" s="36"/>
      <c r="G121" s="36"/>
      <c r="H121" s="36"/>
      <c r="I121" s="36"/>
      <c r="J121" s="36"/>
      <c r="K121" s="36"/>
      <c r="L121" s="36"/>
      <c r="M121" s="36"/>
      <c r="N121" s="36"/>
      <c r="O121" s="36"/>
      <c r="P121" s="14">
        <f t="shared" si="18"/>
        <v>0</v>
      </c>
      <c r="R121" s="22">
        <f t="shared" si="19"/>
        <v>0</v>
      </c>
      <c r="S121" s="22">
        <f t="shared" si="16"/>
        <v>0</v>
      </c>
      <c r="T121" s="15" t="s">
        <v>29</v>
      </c>
    </row>
    <row r="122" spans="1:20" ht="17.100000000000001" customHeight="1" x14ac:dyDescent="0.2">
      <c r="A122" s="12" t="str">
        <f t="shared" si="17"/>
        <v>Sick earned 1984 - 1997</v>
      </c>
      <c r="B122" s="36"/>
      <c r="C122" s="36"/>
      <c r="D122" s="36"/>
      <c r="E122" s="36"/>
      <c r="F122" s="36"/>
      <c r="G122" s="36"/>
      <c r="H122" s="36"/>
      <c r="I122" s="36"/>
      <c r="J122" s="36"/>
      <c r="K122" s="36"/>
      <c r="L122" s="36"/>
      <c r="M122" s="36"/>
      <c r="N122" s="36"/>
      <c r="O122" s="36"/>
      <c r="P122" s="14">
        <f t="shared" si="18"/>
        <v>0</v>
      </c>
      <c r="R122" s="22">
        <f t="shared" si="19"/>
        <v>0</v>
      </c>
      <c r="S122" s="22">
        <f t="shared" si="16"/>
        <v>0</v>
      </c>
      <c r="T122" s="15" t="s">
        <v>30</v>
      </c>
    </row>
    <row r="123" spans="1:20" ht="17.100000000000001" customHeight="1" x14ac:dyDescent="0.2">
      <c r="A123" s="12" t="str">
        <f t="shared" si="17"/>
        <v>Sick earned before 1984</v>
      </c>
      <c r="B123" s="36"/>
      <c r="C123" s="36"/>
      <c r="D123" s="36"/>
      <c r="E123" s="36"/>
      <c r="F123" s="36"/>
      <c r="G123" s="36"/>
      <c r="H123" s="36"/>
      <c r="I123" s="36"/>
      <c r="J123" s="36"/>
      <c r="K123" s="36"/>
      <c r="L123" s="36"/>
      <c r="M123" s="36"/>
      <c r="N123" s="36"/>
      <c r="O123" s="36"/>
      <c r="P123" s="14">
        <f t="shared" si="18"/>
        <v>0</v>
      </c>
      <c r="R123" s="22">
        <f t="shared" si="19"/>
        <v>0</v>
      </c>
      <c r="S123" s="22">
        <f t="shared" si="16"/>
        <v>0</v>
      </c>
      <c r="T123" s="15" t="s">
        <v>31</v>
      </c>
    </row>
    <row r="124" spans="1:20" ht="17.100000000000001" customHeight="1" x14ac:dyDescent="0.2">
      <c r="A124" s="12" t="str">
        <f t="shared" si="17"/>
        <v>Extended sick</v>
      </c>
      <c r="B124" s="36"/>
      <c r="C124" s="36"/>
      <c r="D124" s="36"/>
      <c r="E124" s="36"/>
      <c r="F124" s="36"/>
      <c r="G124" s="36"/>
      <c r="H124" s="36"/>
      <c r="I124" s="36"/>
      <c r="J124" s="36"/>
      <c r="K124" s="36"/>
      <c r="L124" s="36"/>
      <c r="M124" s="36"/>
      <c r="N124" s="36"/>
      <c r="O124" s="36"/>
      <c r="P124" s="14">
        <f t="shared" si="18"/>
        <v>0</v>
      </c>
      <c r="R124" s="22">
        <f t="shared" si="19"/>
        <v>0</v>
      </c>
      <c r="S124" s="22">
        <f t="shared" si="16"/>
        <v>0</v>
      </c>
      <c r="T124" s="15" t="s">
        <v>42</v>
      </c>
    </row>
    <row r="125" spans="1:20" ht="17.100000000000001" customHeight="1" x14ac:dyDescent="0.2">
      <c r="A125" s="12" t="str">
        <f t="shared" si="17"/>
        <v>Comp time used</v>
      </c>
      <c r="B125" s="36"/>
      <c r="C125" s="36"/>
      <c r="D125" s="36"/>
      <c r="E125" s="36"/>
      <c r="F125" s="36"/>
      <c r="G125" s="36"/>
      <c r="H125" s="36"/>
      <c r="I125" s="36"/>
      <c r="J125" s="36"/>
      <c r="K125" s="36"/>
      <c r="L125" s="36"/>
      <c r="M125" s="36"/>
      <c r="N125" s="36"/>
      <c r="O125" s="36"/>
      <c r="P125" s="14">
        <f t="shared" si="18"/>
        <v>0</v>
      </c>
      <c r="R125" s="22">
        <f t="shared" si="19"/>
        <v>0</v>
      </c>
      <c r="S125" s="22">
        <f t="shared" si="16"/>
        <v>0</v>
      </c>
      <c r="T125" s="15" t="s">
        <v>32</v>
      </c>
    </row>
    <row r="126" spans="1:20" ht="17.100000000000001" customHeight="1" x14ac:dyDescent="0.2">
      <c r="A126" s="12" t="str">
        <f t="shared" si="17"/>
        <v>Holiday/AdminClosure</v>
      </c>
      <c r="B126" s="36"/>
      <c r="C126" s="36"/>
      <c r="D126" s="36"/>
      <c r="E126" s="36"/>
      <c r="F126" s="36"/>
      <c r="G126" s="36"/>
      <c r="H126" s="36"/>
      <c r="I126" s="36"/>
      <c r="J126" s="36"/>
      <c r="K126" s="36"/>
      <c r="L126" s="36"/>
      <c r="M126" s="36"/>
      <c r="N126" s="36"/>
      <c r="O126" s="36"/>
      <c r="P126" s="14">
        <f t="shared" si="18"/>
        <v>0</v>
      </c>
      <c r="R126" s="22">
        <f t="shared" si="19"/>
        <v>0</v>
      </c>
      <c r="S126" s="22">
        <f t="shared" si="16"/>
        <v>0</v>
      </c>
      <c r="T126" s="13"/>
    </row>
    <row r="127" spans="1:20" ht="17.100000000000001" customHeight="1" x14ac:dyDescent="0.2">
      <c r="A127" s="12" t="str">
        <f t="shared" si="17"/>
        <v>Inclement Weather</v>
      </c>
      <c r="B127" s="36"/>
      <c r="C127" s="36"/>
      <c r="D127" s="36"/>
      <c r="E127" s="36"/>
      <c r="F127" s="36"/>
      <c r="G127" s="36"/>
      <c r="H127" s="36"/>
      <c r="I127" s="36"/>
      <c r="J127" s="36"/>
      <c r="K127" s="36"/>
      <c r="L127" s="36"/>
      <c r="M127" s="36"/>
      <c r="N127" s="36"/>
      <c r="O127" s="36"/>
      <c r="P127" s="14">
        <f t="shared" si="18"/>
        <v>0</v>
      </c>
      <c r="R127" s="22">
        <f t="shared" si="19"/>
        <v>0</v>
      </c>
      <c r="S127" s="22">
        <f t="shared" si="16"/>
        <v>0</v>
      </c>
      <c r="T127" s="13"/>
    </row>
    <row r="128" spans="1:20" ht="17.100000000000001" customHeight="1" x14ac:dyDescent="0.2">
      <c r="A128" s="12" t="str">
        <f t="shared" si="17"/>
        <v>Overtime worked</v>
      </c>
      <c r="B128" s="36"/>
      <c r="C128" s="36"/>
      <c r="D128" s="36"/>
      <c r="E128" s="36"/>
      <c r="F128" s="36"/>
      <c r="G128" s="36"/>
      <c r="H128" s="36"/>
      <c r="I128" s="36"/>
      <c r="J128" s="36"/>
      <c r="K128" s="36"/>
      <c r="L128" s="36"/>
      <c r="M128" s="36"/>
      <c r="N128" s="36"/>
      <c r="O128" s="36"/>
      <c r="P128" s="14">
        <f t="shared" si="18"/>
        <v>0</v>
      </c>
      <c r="R128" s="22">
        <f t="shared" si="19"/>
        <v>0</v>
      </c>
      <c r="S128" s="22">
        <f t="shared" si="16"/>
        <v>0</v>
      </c>
      <c r="T128" s="13"/>
    </row>
    <row r="129" spans="1:22" ht="17.100000000000001" customHeight="1" x14ac:dyDescent="0.2">
      <c r="A129" s="12" t="str">
        <f t="shared" si="17"/>
        <v>*Other absence with pay</v>
      </c>
      <c r="B129" s="36"/>
      <c r="C129" s="36"/>
      <c r="D129" s="36"/>
      <c r="E129" s="36"/>
      <c r="F129" s="36"/>
      <c r="G129" s="36"/>
      <c r="H129" s="36"/>
      <c r="I129" s="36"/>
      <c r="J129" s="36"/>
      <c r="K129" s="36"/>
      <c r="L129" s="36"/>
      <c r="M129" s="36"/>
      <c r="N129" s="36"/>
      <c r="O129" s="36"/>
      <c r="P129" s="14">
        <f t="shared" si="18"/>
        <v>0</v>
      </c>
      <c r="R129" s="22">
        <f t="shared" si="19"/>
        <v>0</v>
      </c>
      <c r="S129" s="22">
        <f t="shared" si="16"/>
        <v>0</v>
      </c>
      <c r="T129" s="15" t="s">
        <v>13</v>
      </c>
    </row>
    <row r="130" spans="1:22" ht="17.100000000000001" customHeight="1" x14ac:dyDescent="0.2">
      <c r="A130" s="12" t="str">
        <f t="shared" si="17"/>
        <v>Absence without pay</v>
      </c>
      <c r="B130" s="36"/>
      <c r="C130" s="36"/>
      <c r="D130" s="36"/>
      <c r="E130" s="36"/>
      <c r="F130" s="36"/>
      <c r="G130" s="36"/>
      <c r="H130" s="36"/>
      <c r="I130" s="36"/>
      <c r="J130" s="36"/>
      <c r="K130" s="36"/>
      <c r="L130" s="36"/>
      <c r="M130" s="36"/>
      <c r="N130" s="36"/>
      <c r="O130" s="36"/>
      <c r="P130" s="14">
        <f t="shared" si="18"/>
        <v>0</v>
      </c>
      <c r="R130" s="22">
        <f t="shared" si="19"/>
        <v>0</v>
      </c>
      <c r="S130" s="22">
        <f t="shared" si="16"/>
        <v>0</v>
      </c>
      <c r="T130" s="13"/>
    </row>
    <row r="131" spans="1:22" ht="17.100000000000001" customHeight="1" x14ac:dyDescent="0.2">
      <c r="A131" s="10" t="s">
        <v>1</v>
      </c>
      <c r="B131" s="14">
        <f t="shared" ref="B131:O131" si="20">SUM(B119:B130)</f>
        <v>0</v>
      </c>
      <c r="C131" s="14">
        <f t="shared" si="20"/>
        <v>0</v>
      </c>
      <c r="D131" s="14">
        <f t="shared" si="20"/>
        <v>0</v>
      </c>
      <c r="E131" s="14">
        <f t="shared" si="20"/>
        <v>0</v>
      </c>
      <c r="F131" s="14">
        <f t="shared" si="20"/>
        <v>0</v>
      </c>
      <c r="G131" s="14">
        <f t="shared" si="20"/>
        <v>0</v>
      </c>
      <c r="H131" s="14">
        <f t="shared" si="20"/>
        <v>0</v>
      </c>
      <c r="I131" s="14">
        <f t="shared" si="20"/>
        <v>0</v>
      </c>
      <c r="J131" s="14">
        <f t="shared" si="20"/>
        <v>0</v>
      </c>
      <c r="K131" s="14">
        <f t="shared" si="20"/>
        <v>0</v>
      </c>
      <c r="L131" s="14">
        <f t="shared" si="20"/>
        <v>0</v>
      </c>
      <c r="M131" s="14">
        <f t="shared" si="20"/>
        <v>0</v>
      </c>
      <c r="N131" s="14">
        <f t="shared" si="20"/>
        <v>0</v>
      </c>
      <c r="O131" s="14">
        <f t="shared" si="20"/>
        <v>0</v>
      </c>
      <c r="P131" s="14">
        <f>SUM(P119:P130)</f>
        <v>0</v>
      </c>
      <c r="R131" s="22">
        <f t="shared" si="19"/>
        <v>0</v>
      </c>
      <c r="S131" s="22">
        <f t="shared" si="16"/>
        <v>0</v>
      </c>
      <c r="T131" s="13"/>
    </row>
    <row r="132" spans="1:22" ht="17.100000000000001" customHeight="1" x14ac:dyDescent="0.2">
      <c r="L132" s="1" t="s">
        <v>21</v>
      </c>
      <c r="P132" s="19">
        <f>SUM(B131:O131)</f>
        <v>0</v>
      </c>
      <c r="Q132" t="s">
        <v>46</v>
      </c>
    </row>
    <row r="133" spans="1:22" ht="17.100000000000001" customHeight="1" x14ac:dyDescent="0.2">
      <c r="A133" s="23" t="s">
        <v>8</v>
      </c>
      <c r="B133" s="24"/>
      <c r="C133" s="25"/>
      <c r="D133" s="56"/>
      <c r="E133" s="56"/>
      <c r="F133" s="56"/>
      <c r="G133" s="56"/>
      <c r="H133" s="56"/>
      <c r="I133" s="56"/>
      <c r="J133" s="56"/>
      <c r="K133" s="57"/>
    </row>
    <row r="134" spans="1:22" ht="17.100000000000001" customHeight="1" x14ac:dyDescent="0.2">
      <c r="A134" s="58"/>
      <c r="B134" s="59"/>
      <c r="C134" s="59"/>
      <c r="D134" s="59"/>
      <c r="E134" s="59"/>
      <c r="F134" s="59"/>
      <c r="G134" s="59"/>
      <c r="H134" s="59"/>
      <c r="I134" s="59"/>
      <c r="J134" s="59"/>
      <c r="K134" s="60"/>
    </row>
    <row r="135" spans="1:22" ht="17.100000000000001" customHeight="1" x14ac:dyDescent="0.2">
      <c r="A135" s="58"/>
      <c r="B135" s="59"/>
      <c r="C135" s="59"/>
      <c r="D135" s="59"/>
      <c r="E135" s="59"/>
      <c r="F135" s="59"/>
      <c r="G135" s="59"/>
      <c r="H135" s="59"/>
      <c r="I135" s="59"/>
      <c r="J135" s="59"/>
      <c r="K135" s="60"/>
      <c r="L135" s="18"/>
      <c r="M135" s="18"/>
      <c r="N135" s="18"/>
      <c r="O135" s="18"/>
      <c r="P135" s="18"/>
      <c r="Q135" s="18"/>
      <c r="R135" s="45"/>
    </row>
    <row r="136" spans="1:22" ht="17.100000000000001" customHeight="1" x14ac:dyDescent="0.2">
      <c r="A136" s="26" t="s">
        <v>7</v>
      </c>
      <c r="B136" s="61"/>
      <c r="C136" s="61"/>
      <c r="D136" s="61"/>
      <c r="E136" s="61"/>
      <c r="F136" s="61"/>
      <c r="G136" s="61"/>
      <c r="H136" s="61"/>
      <c r="I136" s="61"/>
      <c r="J136" s="61"/>
      <c r="K136" s="62"/>
      <c r="N136" s="17" t="s">
        <v>9</v>
      </c>
      <c r="Q136" s="17" t="s">
        <v>16</v>
      </c>
    </row>
    <row r="137" spans="1:22" ht="17.100000000000001" customHeight="1" x14ac:dyDescent="0.2">
      <c r="A137" s="65"/>
      <c r="B137" s="61"/>
      <c r="C137" s="61"/>
      <c r="D137" s="61"/>
      <c r="E137" s="61"/>
      <c r="F137" s="61"/>
      <c r="G137" s="61"/>
      <c r="H137" s="61"/>
      <c r="I137" s="61"/>
      <c r="J137" s="61"/>
      <c r="K137" s="62"/>
    </row>
    <row r="138" spans="1:22" ht="17.100000000000001" customHeight="1" x14ac:dyDescent="0.2">
      <c r="A138" s="66"/>
      <c r="B138" s="63"/>
      <c r="C138" s="63"/>
      <c r="D138" s="63"/>
      <c r="E138" s="63"/>
      <c r="F138" s="63"/>
      <c r="G138" s="63"/>
      <c r="H138" s="63"/>
      <c r="I138" s="63"/>
      <c r="J138" s="63"/>
      <c r="K138" s="64"/>
      <c r="L138" s="18"/>
      <c r="M138" s="18"/>
      <c r="N138" s="27"/>
      <c r="O138" s="18"/>
      <c r="P138" s="18"/>
      <c r="Q138" s="18"/>
      <c r="R138" s="45"/>
    </row>
    <row r="139" spans="1:22" ht="20.100000000000001" customHeight="1" x14ac:dyDescent="0.2">
      <c r="A139" s="1" t="s">
        <v>76</v>
      </c>
      <c r="B139" s="28"/>
      <c r="C139" s="28"/>
      <c r="D139" s="28"/>
      <c r="E139" s="28"/>
      <c r="F139" s="28"/>
      <c r="G139" s="28"/>
      <c r="H139" s="28"/>
      <c r="I139" s="28"/>
      <c r="J139" s="28"/>
      <c r="K139" s="28"/>
      <c r="L139" s="28"/>
      <c r="M139" s="28"/>
      <c r="N139" s="17" t="s">
        <v>10</v>
      </c>
      <c r="O139" s="1"/>
      <c r="P139" s="1"/>
      <c r="Q139" s="1"/>
      <c r="R139" s="46" t="s">
        <v>16</v>
      </c>
      <c r="S139" s="28"/>
    </row>
    <row r="140" spans="1:22" ht="20.100000000000001" customHeight="1" x14ac:dyDescent="0.25">
      <c r="A140" s="29" t="s">
        <v>25</v>
      </c>
      <c r="B140" s="30"/>
      <c r="C140" s="28"/>
      <c r="D140" s="28"/>
      <c r="E140" s="28"/>
      <c r="F140" s="28"/>
      <c r="G140" s="28"/>
      <c r="H140" s="28"/>
      <c r="I140" s="28"/>
      <c r="J140" s="28"/>
      <c r="K140" s="28"/>
      <c r="L140" s="28"/>
      <c r="M140" s="28"/>
      <c r="N140" s="28"/>
      <c r="O140" s="28"/>
      <c r="P140" s="28"/>
      <c r="Q140" s="28"/>
      <c r="R140" s="47"/>
      <c r="S140" s="28"/>
    </row>
    <row r="141" spans="1:22" s="28" customFormat="1" ht="20.100000000000001" customHeight="1" x14ac:dyDescent="0.25">
      <c r="A141" s="31" t="s">
        <v>23</v>
      </c>
      <c r="R141" s="47"/>
      <c r="U141" s="32"/>
      <c r="V141" s="32"/>
    </row>
    <row r="142" spans="1:22" s="28" customFormat="1" ht="20.100000000000001" customHeight="1" x14ac:dyDescent="0.25">
      <c r="A142" s="31" t="s">
        <v>24</v>
      </c>
      <c r="R142" s="47"/>
      <c r="U142" s="32"/>
      <c r="V142" s="32"/>
    </row>
    <row r="143" spans="1:22" s="28" customFormat="1" ht="20.100000000000001" customHeight="1" x14ac:dyDescent="0.25">
      <c r="A143" s="31" t="s">
        <v>27</v>
      </c>
      <c r="R143" s="47"/>
      <c r="U143" s="32"/>
      <c r="V143" s="32"/>
    </row>
    <row r="144" spans="1:22" s="28" customFormat="1" ht="20.100000000000001" customHeight="1" x14ac:dyDescent="0.25">
      <c r="A144" s="31" t="s">
        <v>26</v>
      </c>
      <c r="R144" s="47"/>
      <c r="U144" s="32"/>
      <c r="V144" s="32"/>
    </row>
    <row r="145" spans="1:22" s="28" customFormat="1" ht="20.100000000000001" customHeight="1" x14ac:dyDescent="0.25">
      <c r="A145" s="31" t="s">
        <v>75</v>
      </c>
      <c r="I145" s="31"/>
      <c r="R145" s="47"/>
      <c r="U145" s="32"/>
      <c r="V145" s="32"/>
    </row>
    <row r="146" spans="1:22" s="34" customFormat="1" ht="11.25" x14ac:dyDescent="0.2">
      <c r="A146" s="33" t="s">
        <v>13</v>
      </c>
      <c r="R146" s="50"/>
      <c r="U146" s="35"/>
      <c r="V146" s="35"/>
    </row>
    <row r="147" spans="1:22" s="34" customFormat="1" ht="11.25" x14ac:dyDescent="0.2">
      <c r="R147" s="50"/>
      <c r="U147" s="35"/>
      <c r="V147" s="35"/>
    </row>
    <row r="148" spans="1:22" s="3" customFormat="1" ht="24.75" customHeight="1" x14ac:dyDescent="0.35">
      <c r="A148" s="3" t="s">
        <v>5</v>
      </c>
      <c r="G148" s="3" t="s">
        <v>73</v>
      </c>
      <c r="R148" s="38"/>
      <c r="S148" s="5"/>
      <c r="U148" s="6"/>
      <c r="V148" s="6"/>
    </row>
    <row r="149" spans="1:22" ht="17.100000000000001" customHeight="1" x14ac:dyDescent="0.35">
      <c r="A149" s="3"/>
      <c r="B149" s="3"/>
      <c r="C149" s="3"/>
      <c r="D149" s="3" t="s">
        <v>13</v>
      </c>
      <c r="E149" s="3"/>
      <c r="F149" s="3"/>
      <c r="G149" s="3"/>
      <c r="H149" s="3"/>
      <c r="I149" s="3"/>
      <c r="J149" s="3"/>
      <c r="K149" s="3"/>
      <c r="L149" s="3"/>
      <c r="M149" s="3"/>
      <c r="N149" s="3"/>
      <c r="O149" s="3"/>
      <c r="P149" s="3"/>
      <c r="Q149" s="4"/>
      <c r="R149" s="38"/>
    </row>
    <row r="150" spans="1:22" ht="17.100000000000001" customHeight="1" x14ac:dyDescent="0.35">
      <c r="A150" s="5"/>
      <c r="B150" s="5" t="s">
        <v>47</v>
      </c>
      <c r="C150" s="5"/>
      <c r="D150" s="7">
        <f>+E117+1</f>
        <v>45922</v>
      </c>
      <c r="E150" s="7">
        <f>D150+13</f>
        <v>45935</v>
      </c>
      <c r="F150" s="5"/>
      <c r="G150" s="5"/>
      <c r="H150" s="5"/>
      <c r="I150" s="5"/>
      <c r="J150" s="5"/>
      <c r="K150" s="5"/>
      <c r="L150" s="5"/>
      <c r="M150" s="5"/>
      <c r="N150" s="5"/>
      <c r="O150" s="5"/>
      <c r="P150" s="3"/>
      <c r="Q150" s="4"/>
      <c r="R150" s="38"/>
    </row>
    <row r="151" spans="1:22" ht="17.100000000000001" customHeight="1" x14ac:dyDescent="0.25">
      <c r="B151" s="9">
        <f>DAY(D150)</f>
        <v>22</v>
      </c>
      <c r="C151" s="9">
        <f>DAY(D150+1)</f>
        <v>23</v>
      </c>
      <c r="D151" s="9">
        <f>DAY(D150+2)</f>
        <v>24</v>
      </c>
      <c r="E151" s="9">
        <f>DAY(D150+3)</f>
        <v>25</v>
      </c>
      <c r="F151" s="9">
        <f>DAY(D150+4)</f>
        <v>26</v>
      </c>
      <c r="G151" s="9">
        <f>DAY(D150+5)</f>
        <v>27</v>
      </c>
      <c r="H151" s="9">
        <f>DAY(D150+6)</f>
        <v>28</v>
      </c>
      <c r="I151" s="9">
        <f>DAY(D150+7)</f>
        <v>29</v>
      </c>
      <c r="J151" s="9">
        <f>DAY(D150+8)</f>
        <v>30</v>
      </c>
      <c r="K151" s="9">
        <f>DAY(D150+9)</f>
        <v>1</v>
      </c>
      <c r="L151" s="9">
        <f>DAY(D150+10)</f>
        <v>2</v>
      </c>
      <c r="M151" s="9">
        <f>DAY(D150+11)</f>
        <v>3</v>
      </c>
      <c r="N151" s="9">
        <f>DAY(D150+12)</f>
        <v>4</v>
      </c>
      <c r="O151" s="9">
        <f>DAY(D150+13)</f>
        <v>5</v>
      </c>
      <c r="P151" s="9" t="s">
        <v>45</v>
      </c>
      <c r="Q151" s="5" t="s">
        <v>35</v>
      </c>
      <c r="R151" s="38"/>
      <c r="S151" s="5" t="str">
        <f>+B150</f>
        <v>BW 21</v>
      </c>
      <c r="T151" s="5" t="str">
        <f>+B166</f>
        <v>BW 22</v>
      </c>
    </row>
    <row r="152" spans="1:22" ht="17.100000000000001" customHeight="1" x14ac:dyDescent="0.2">
      <c r="A152" s="12" t="s">
        <v>18</v>
      </c>
      <c r="B152" s="36"/>
      <c r="C152" s="36"/>
      <c r="D152" s="36"/>
      <c r="E152" s="36"/>
      <c r="F152" s="36"/>
      <c r="G152" s="36"/>
      <c r="H152" s="36"/>
      <c r="I152" s="36"/>
      <c r="J152" s="36"/>
      <c r="K152" s="36"/>
      <c r="L152" s="36"/>
      <c r="M152" s="36"/>
      <c r="N152" s="36"/>
      <c r="O152" s="36"/>
      <c r="P152" s="14">
        <f>SUM(B152:O152)</f>
        <v>0</v>
      </c>
      <c r="Q152" s="10"/>
      <c r="R152" s="39"/>
      <c r="S152" s="10"/>
    </row>
    <row r="153" spans="1:22" ht="17.100000000000001" customHeight="1" x14ac:dyDescent="0.2">
      <c r="A153" s="12" t="s">
        <v>0</v>
      </c>
      <c r="B153" s="36"/>
      <c r="C153" s="36"/>
      <c r="D153" s="36"/>
      <c r="E153" s="36"/>
      <c r="F153" s="36"/>
      <c r="G153" s="36"/>
      <c r="H153" s="36"/>
      <c r="I153" s="36"/>
      <c r="J153" s="36"/>
      <c r="K153" s="36"/>
      <c r="L153" s="36"/>
      <c r="M153" s="36"/>
      <c r="N153" s="36"/>
      <c r="O153" s="36"/>
      <c r="P153" s="14">
        <f t="shared" ref="P153:P164" si="21">SUM(B153:O153)</f>
        <v>0</v>
      </c>
    </row>
    <row r="154" spans="1:22" ht="17.100000000000001" customHeight="1" x14ac:dyDescent="0.25">
      <c r="A154" s="12" t="s">
        <v>41</v>
      </c>
      <c r="B154" s="36"/>
      <c r="C154" s="36"/>
      <c r="D154" s="36"/>
      <c r="E154" s="36"/>
      <c r="F154" s="36"/>
      <c r="G154" s="36"/>
      <c r="H154" s="36"/>
      <c r="I154" s="36"/>
      <c r="J154" s="36"/>
      <c r="K154" s="36"/>
      <c r="L154" s="36"/>
      <c r="M154" s="36"/>
      <c r="N154" s="36"/>
      <c r="O154" s="36"/>
      <c r="P154" s="14">
        <f t="shared" si="21"/>
        <v>0</v>
      </c>
      <c r="Q154" s="16"/>
      <c r="R154" s="48">
        <f>$R$7</f>
        <v>0</v>
      </c>
      <c r="S154" s="16"/>
      <c r="T154" s="18"/>
    </row>
    <row r="155" spans="1:22" ht="17.100000000000001" customHeight="1" x14ac:dyDescent="0.2">
      <c r="A155" s="12" t="s">
        <v>15</v>
      </c>
      <c r="B155" s="36"/>
      <c r="C155" s="36"/>
      <c r="D155" s="36"/>
      <c r="E155" s="36"/>
      <c r="F155" s="36"/>
      <c r="G155" s="36"/>
      <c r="H155" s="36"/>
      <c r="I155" s="36"/>
      <c r="J155" s="36"/>
      <c r="K155" s="36"/>
      <c r="L155" s="36"/>
      <c r="M155" s="36"/>
      <c r="N155" s="36"/>
      <c r="O155" s="36"/>
      <c r="P155" s="14">
        <f t="shared" si="21"/>
        <v>0</v>
      </c>
      <c r="R155" s="41" t="s">
        <v>22</v>
      </c>
    </row>
    <row r="156" spans="1:22" ht="17.100000000000001" customHeight="1" x14ac:dyDescent="0.2">
      <c r="A156" s="12" t="s">
        <v>14</v>
      </c>
      <c r="B156" s="36"/>
      <c r="C156" s="36"/>
      <c r="D156" s="36"/>
      <c r="E156" s="36"/>
      <c r="F156" s="36"/>
      <c r="G156" s="36"/>
      <c r="H156" s="36"/>
      <c r="I156" s="36"/>
      <c r="J156" s="36"/>
      <c r="K156" s="36"/>
      <c r="L156" s="36"/>
      <c r="M156" s="36"/>
      <c r="N156" s="36"/>
      <c r="O156" s="36"/>
      <c r="P156" s="14">
        <f t="shared" si="21"/>
        <v>0</v>
      </c>
      <c r="R156" s="42"/>
    </row>
    <row r="157" spans="1:22" ht="17.100000000000001" customHeight="1" x14ac:dyDescent="0.2">
      <c r="A157" s="12" t="s">
        <v>37</v>
      </c>
      <c r="B157" s="36"/>
      <c r="C157" s="36"/>
      <c r="D157" s="36"/>
      <c r="E157" s="36"/>
      <c r="F157" s="36"/>
      <c r="G157" s="36"/>
      <c r="H157" s="36"/>
      <c r="I157" s="36"/>
      <c r="J157" s="36"/>
      <c r="K157" s="36"/>
      <c r="L157" s="36"/>
      <c r="M157" s="36"/>
      <c r="N157" s="36"/>
      <c r="O157" s="36"/>
      <c r="P157" s="14">
        <f t="shared" si="21"/>
        <v>0</v>
      </c>
      <c r="R157" s="42"/>
    </row>
    <row r="158" spans="1:22" ht="17.100000000000001" customHeight="1" x14ac:dyDescent="0.2">
      <c r="A158" s="12" t="s">
        <v>11</v>
      </c>
      <c r="B158" s="36"/>
      <c r="C158" s="36"/>
      <c r="D158" s="36"/>
      <c r="E158" s="36"/>
      <c r="F158" s="36"/>
      <c r="G158" s="36"/>
      <c r="H158" s="36"/>
      <c r="I158" s="36"/>
      <c r="J158" s="36"/>
      <c r="K158" s="36"/>
      <c r="L158" s="36"/>
      <c r="M158" s="36"/>
      <c r="N158" s="36"/>
      <c r="O158" s="36"/>
      <c r="P158" s="14">
        <f t="shared" si="21"/>
        <v>0</v>
      </c>
      <c r="Q158" s="18"/>
      <c r="R158" s="49">
        <f>$R$11</f>
        <v>0</v>
      </c>
      <c r="S158" s="18"/>
      <c r="T158" s="18"/>
    </row>
    <row r="159" spans="1:22" ht="17.100000000000001" customHeight="1" x14ac:dyDescent="0.2">
      <c r="A159" s="12" t="s">
        <v>17</v>
      </c>
      <c r="B159" s="36"/>
      <c r="C159" s="36"/>
      <c r="D159" s="36"/>
      <c r="E159" s="36"/>
      <c r="F159" s="36"/>
      <c r="G159" s="36"/>
      <c r="H159" s="36"/>
      <c r="I159" s="36"/>
      <c r="J159" s="36"/>
      <c r="K159" s="36"/>
      <c r="L159" s="36"/>
      <c r="M159" s="36"/>
      <c r="N159" s="36"/>
      <c r="O159" s="36"/>
      <c r="P159" s="14">
        <f t="shared" si="21"/>
        <v>0</v>
      </c>
      <c r="R159" s="41" t="s">
        <v>4</v>
      </c>
    </row>
    <row r="160" spans="1:22" ht="17.100000000000001" customHeight="1" x14ac:dyDescent="0.2">
      <c r="A160" s="12" t="s">
        <v>6</v>
      </c>
      <c r="B160" s="36"/>
      <c r="C160" s="36"/>
      <c r="D160" s="36"/>
      <c r="E160" s="36"/>
      <c r="F160" s="36"/>
      <c r="G160" s="36"/>
      <c r="H160" s="36"/>
      <c r="I160" s="36"/>
      <c r="J160" s="36"/>
      <c r="K160" s="36"/>
      <c r="L160" s="36"/>
      <c r="M160" s="36"/>
      <c r="N160" s="36"/>
      <c r="O160" s="36"/>
      <c r="P160" s="14">
        <f t="shared" si="21"/>
        <v>0</v>
      </c>
      <c r="R160" s="42"/>
    </row>
    <row r="161" spans="1:20" ht="17.100000000000001" customHeight="1" x14ac:dyDescent="0.2">
      <c r="A161" s="12" t="s">
        <v>20</v>
      </c>
      <c r="B161" s="36"/>
      <c r="C161" s="36"/>
      <c r="D161" s="36"/>
      <c r="E161" s="36"/>
      <c r="F161" s="36"/>
      <c r="G161" s="36"/>
      <c r="H161" s="36"/>
      <c r="I161" s="36"/>
      <c r="J161" s="36"/>
      <c r="K161" s="36"/>
      <c r="L161" s="36"/>
      <c r="M161" s="36"/>
      <c r="N161" s="36"/>
      <c r="O161" s="36"/>
      <c r="P161" s="14">
        <f t="shared" si="21"/>
        <v>0</v>
      </c>
      <c r="R161" s="42"/>
    </row>
    <row r="162" spans="1:20" ht="17.100000000000001" customHeight="1" x14ac:dyDescent="0.2">
      <c r="A162" s="12" t="s">
        <v>40</v>
      </c>
      <c r="B162" s="36"/>
      <c r="C162" s="36"/>
      <c r="D162" s="36"/>
      <c r="E162" s="36"/>
      <c r="F162" s="36"/>
      <c r="G162" s="36"/>
      <c r="H162" s="36"/>
      <c r="I162" s="36"/>
      <c r="J162" s="36"/>
      <c r="K162" s="36"/>
      <c r="L162" s="36"/>
      <c r="M162" s="36"/>
      <c r="N162" s="36"/>
      <c r="O162" s="36"/>
      <c r="P162" s="14">
        <f t="shared" si="21"/>
        <v>0</v>
      </c>
      <c r="R162" s="42"/>
    </row>
    <row r="163" spans="1:20" ht="17.100000000000001" customHeight="1" x14ac:dyDescent="0.2">
      <c r="A163" s="12" t="s">
        <v>12</v>
      </c>
      <c r="B163" s="36"/>
      <c r="C163" s="36"/>
      <c r="D163" s="36"/>
      <c r="E163" s="36"/>
      <c r="F163" s="36"/>
      <c r="G163" s="36"/>
      <c r="H163" s="36"/>
      <c r="I163" s="36"/>
      <c r="J163" s="36"/>
      <c r="K163" s="36"/>
      <c r="L163" s="36"/>
      <c r="M163" s="36"/>
      <c r="N163" s="36"/>
      <c r="O163" s="36"/>
      <c r="P163" s="14">
        <f t="shared" si="21"/>
        <v>0</v>
      </c>
      <c r="Q163" s="18"/>
      <c r="R163" s="49">
        <f>$R$16</f>
        <v>0</v>
      </c>
      <c r="S163" s="18"/>
      <c r="T163" s="18"/>
    </row>
    <row r="164" spans="1:20" ht="17.100000000000001" customHeight="1" x14ac:dyDescent="0.2">
      <c r="A164" s="10" t="s">
        <v>1</v>
      </c>
      <c r="B164" s="14">
        <f>SUM(B152:B163)</f>
        <v>0</v>
      </c>
      <c r="C164" s="14">
        <f t="shared" ref="C164:O164" si="22">SUM(C152:C163)</f>
        <v>0</v>
      </c>
      <c r="D164" s="14">
        <f t="shared" si="22"/>
        <v>0</v>
      </c>
      <c r="E164" s="14">
        <f t="shared" si="22"/>
        <v>0</v>
      </c>
      <c r="F164" s="14">
        <f t="shared" si="22"/>
        <v>0</v>
      </c>
      <c r="G164" s="14">
        <f t="shared" si="22"/>
        <v>0</v>
      </c>
      <c r="H164" s="14">
        <f t="shared" si="22"/>
        <v>0</v>
      </c>
      <c r="I164" s="14">
        <f t="shared" si="22"/>
        <v>0</v>
      </c>
      <c r="J164" s="14">
        <f t="shared" si="22"/>
        <v>0</v>
      </c>
      <c r="K164" s="14">
        <f t="shared" si="22"/>
        <v>0</v>
      </c>
      <c r="L164" s="14">
        <f t="shared" si="22"/>
        <v>0</v>
      </c>
      <c r="M164" s="14">
        <f t="shared" si="22"/>
        <v>0</v>
      </c>
      <c r="N164" s="14">
        <f t="shared" si="22"/>
        <v>0</v>
      </c>
      <c r="O164" s="14">
        <f t="shared" si="22"/>
        <v>0</v>
      </c>
      <c r="P164" s="14">
        <f t="shared" si="21"/>
        <v>0</v>
      </c>
      <c r="R164" s="41" t="s">
        <v>3</v>
      </c>
    </row>
    <row r="165" spans="1:20" ht="17.100000000000001" customHeight="1" x14ac:dyDescent="0.2">
      <c r="A165" s="10"/>
      <c r="B165" s="19"/>
      <c r="C165" s="19"/>
      <c r="D165" s="19"/>
      <c r="E165" s="19"/>
      <c r="F165" s="19"/>
      <c r="G165" s="19"/>
      <c r="H165" s="19"/>
      <c r="I165" s="19"/>
      <c r="J165" s="19"/>
      <c r="K165" s="19"/>
      <c r="L165" s="19"/>
      <c r="M165" s="19"/>
      <c r="N165" s="19"/>
      <c r="O165" s="19"/>
      <c r="P165" s="19">
        <f>SUM(B164:O164)</f>
        <v>0</v>
      </c>
      <c r="Q165" t="s">
        <v>46</v>
      </c>
      <c r="R165" s="43" t="s">
        <v>13</v>
      </c>
    </row>
    <row r="166" spans="1:20" ht="17.100000000000001" customHeight="1" x14ac:dyDescent="0.25">
      <c r="B166" s="5" t="s">
        <v>48</v>
      </c>
      <c r="D166" s="7">
        <f>E150+1</f>
        <v>45936</v>
      </c>
      <c r="E166" s="7">
        <f>D166+13</f>
        <v>45949</v>
      </c>
      <c r="R166" s="44" t="s">
        <v>74</v>
      </c>
      <c r="S166" s="20" t="s">
        <v>19</v>
      </c>
      <c r="T166" s="20" t="s">
        <v>33</v>
      </c>
    </row>
    <row r="167" spans="1:20" ht="17.100000000000001" customHeight="1" x14ac:dyDescent="0.2">
      <c r="B167" s="21">
        <f>DAY(D166)</f>
        <v>6</v>
      </c>
      <c r="C167" s="21">
        <f>DAY(D166+1)</f>
        <v>7</v>
      </c>
      <c r="D167" s="21">
        <f>DAY(D166+2)</f>
        <v>8</v>
      </c>
      <c r="E167" s="21">
        <f>DAY(D166+3)</f>
        <v>9</v>
      </c>
      <c r="F167" s="21">
        <f>DAY(D166+4)</f>
        <v>10</v>
      </c>
      <c r="G167" s="21">
        <f>DAY(D166+5)</f>
        <v>11</v>
      </c>
      <c r="H167" s="21">
        <f>DAY(D166+6)</f>
        <v>12</v>
      </c>
      <c r="I167" s="21">
        <f>DAY(D166+7)</f>
        <v>13</v>
      </c>
      <c r="J167" s="21">
        <f>DAY(D166+8)</f>
        <v>14</v>
      </c>
      <c r="K167" s="21">
        <f>DAY(D166+9)</f>
        <v>15</v>
      </c>
      <c r="L167" s="21">
        <f>DAY(D166+10)</f>
        <v>16</v>
      </c>
      <c r="M167" s="21">
        <f>DAY(D166+11)</f>
        <v>17</v>
      </c>
      <c r="N167" s="21">
        <f>DAY(D166+12)</f>
        <v>18</v>
      </c>
      <c r="O167" s="21">
        <f>DAY(D166+13)</f>
        <v>19</v>
      </c>
      <c r="P167" s="21" t="s">
        <v>45</v>
      </c>
      <c r="R167" s="44" t="s">
        <v>2</v>
      </c>
      <c r="S167" s="20" t="s">
        <v>2</v>
      </c>
      <c r="T167" s="20" t="s">
        <v>87</v>
      </c>
    </row>
    <row r="168" spans="1:20" ht="17.100000000000001" customHeight="1" x14ac:dyDescent="0.2">
      <c r="A168" s="12" t="s">
        <v>18</v>
      </c>
      <c r="B168" s="36"/>
      <c r="C168" s="36"/>
      <c r="D168" s="36"/>
      <c r="E168" s="36"/>
      <c r="F168" s="36"/>
      <c r="G168" s="36"/>
      <c r="H168" s="36"/>
      <c r="I168" s="36"/>
      <c r="J168" s="36"/>
      <c r="K168" s="36"/>
      <c r="L168" s="36"/>
      <c r="M168" s="36"/>
      <c r="N168" s="36"/>
      <c r="O168" s="36"/>
      <c r="P168" s="14">
        <f>SUM(B168:O168)</f>
        <v>0</v>
      </c>
      <c r="R168" s="22">
        <f>+P152+P168</f>
        <v>0</v>
      </c>
      <c r="S168" s="22">
        <f t="shared" ref="S168:S180" si="23">+R168+S119</f>
        <v>0</v>
      </c>
      <c r="T168" s="13"/>
    </row>
    <row r="169" spans="1:20" ht="17.100000000000001" customHeight="1" x14ac:dyDescent="0.2">
      <c r="A169" s="12" t="str">
        <f t="shared" ref="A169:A179" si="24">+A153</f>
        <v>Vacation</v>
      </c>
      <c r="B169" s="36"/>
      <c r="C169" s="37" t="s">
        <v>13</v>
      </c>
      <c r="D169" s="36"/>
      <c r="E169" s="36"/>
      <c r="F169" s="36"/>
      <c r="G169" s="36"/>
      <c r="H169" s="36"/>
      <c r="I169" s="36"/>
      <c r="J169" s="36"/>
      <c r="K169" s="36"/>
      <c r="L169" s="36"/>
      <c r="M169" s="36"/>
      <c r="N169" s="36"/>
      <c r="O169" s="37" t="s">
        <v>13</v>
      </c>
      <c r="P169" s="14">
        <f t="shared" ref="P169:P179" si="25">SUM(B169:O169)</f>
        <v>0</v>
      </c>
      <c r="R169" s="22">
        <f t="shared" ref="R169:R180" si="26">+P153+P169</f>
        <v>0</v>
      </c>
      <c r="S169" s="22">
        <f t="shared" si="23"/>
        <v>0</v>
      </c>
      <c r="T169" s="15" t="s">
        <v>28</v>
      </c>
    </row>
    <row r="170" spans="1:20" ht="17.100000000000001" customHeight="1" x14ac:dyDescent="0.2">
      <c r="A170" s="12" t="str">
        <f t="shared" si="24"/>
        <v>Sick earned after 1997</v>
      </c>
      <c r="B170" s="36"/>
      <c r="C170" s="36"/>
      <c r="D170" s="36"/>
      <c r="E170" s="36"/>
      <c r="F170" s="36"/>
      <c r="G170" s="36"/>
      <c r="H170" s="36"/>
      <c r="I170" s="36"/>
      <c r="J170" s="36"/>
      <c r="K170" s="36"/>
      <c r="L170" s="36"/>
      <c r="M170" s="36"/>
      <c r="N170" s="36"/>
      <c r="O170" s="36"/>
      <c r="P170" s="14">
        <f t="shared" si="25"/>
        <v>0</v>
      </c>
      <c r="R170" s="22">
        <f t="shared" si="26"/>
        <v>0</v>
      </c>
      <c r="S170" s="22">
        <f t="shared" si="23"/>
        <v>0</v>
      </c>
      <c r="T170" s="15" t="s">
        <v>29</v>
      </c>
    </row>
    <row r="171" spans="1:20" ht="17.100000000000001" customHeight="1" x14ac:dyDescent="0.2">
      <c r="A171" s="12" t="str">
        <f t="shared" si="24"/>
        <v>Sick earned 1984 - 1997</v>
      </c>
      <c r="B171" s="36"/>
      <c r="C171" s="36"/>
      <c r="D171" s="36"/>
      <c r="E171" s="36"/>
      <c r="F171" s="36"/>
      <c r="G171" s="36"/>
      <c r="H171" s="36"/>
      <c r="I171" s="36"/>
      <c r="J171" s="36"/>
      <c r="K171" s="36"/>
      <c r="L171" s="36"/>
      <c r="M171" s="36"/>
      <c r="N171" s="36"/>
      <c r="O171" s="36"/>
      <c r="P171" s="14">
        <f t="shared" si="25"/>
        <v>0</v>
      </c>
      <c r="R171" s="22">
        <f t="shared" si="26"/>
        <v>0</v>
      </c>
      <c r="S171" s="22">
        <f t="shared" si="23"/>
        <v>0</v>
      </c>
      <c r="T171" s="15" t="s">
        <v>30</v>
      </c>
    </row>
    <row r="172" spans="1:20" ht="17.100000000000001" customHeight="1" x14ac:dyDescent="0.2">
      <c r="A172" s="12" t="str">
        <f t="shared" si="24"/>
        <v>Sick earned before 1984</v>
      </c>
      <c r="B172" s="36"/>
      <c r="C172" s="36"/>
      <c r="D172" s="36"/>
      <c r="E172" s="36"/>
      <c r="F172" s="36"/>
      <c r="G172" s="36"/>
      <c r="H172" s="36"/>
      <c r="I172" s="36"/>
      <c r="J172" s="36"/>
      <c r="K172" s="36"/>
      <c r="L172" s="36"/>
      <c r="M172" s="36"/>
      <c r="N172" s="36"/>
      <c r="O172" s="36"/>
      <c r="P172" s="14">
        <f t="shared" si="25"/>
        <v>0</v>
      </c>
      <c r="R172" s="22">
        <f t="shared" si="26"/>
        <v>0</v>
      </c>
      <c r="S172" s="22">
        <f t="shared" si="23"/>
        <v>0</v>
      </c>
      <c r="T172" s="15" t="s">
        <v>31</v>
      </c>
    </row>
    <row r="173" spans="1:20" ht="17.100000000000001" customHeight="1" x14ac:dyDescent="0.2">
      <c r="A173" s="12" t="str">
        <f t="shared" si="24"/>
        <v>Extended sick</v>
      </c>
      <c r="B173" s="36"/>
      <c r="C173" s="36"/>
      <c r="D173" s="36"/>
      <c r="E173" s="36"/>
      <c r="F173" s="36"/>
      <c r="G173" s="36"/>
      <c r="H173" s="36"/>
      <c r="I173" s="36"/>
      <c r="J173" s="36"/>
      <c r="K173" s="36"/>
      <c r="L173" s="36"/>
      <c r="M173" s="36"/>
      <c r="N173" s="36"/>
      <c r="O173" s="36"/>
      <c r="P173" s="14">
        <f t="shared" si="25"/>
        <v>0</v>
      </c>
      <c r="R173" s="22">
        <f t="shared" si="26"/>
        <v>0</v>
      </c>
      <c r="S173" s="22">
        <f t="shared" si="23"/>
        <v>0</v>
      </c>
      <c r="T173" s="15" t="s">
        <v>42</v>
      </c>
    </row>
    <row r="174" spans="1:20" ht="17.100000000000001" customHeight="1" x14ac:dyDescent="0.2">
      <c r="A174" s="12" t="str">
        <f t="shared" si="24"/>
        <v>Comp time used</v>
      </c>
      <c r="B174" s="36"/>
      <c r="C174" s="36"/>
      <c r="D174" s="36"/>
      <c r="E174" s="36"/>
      <c r="F174" s="36"/>
      <c r="G174" s="36"/>
      <c r="H174" s="36"/>
      <c r="I174" s="36"/>
      <c r="J174" s="36"/>
      <c r="K174" s="36"/>
      <c r="L174" s="36"/>
      <c r="M174" s="36"/>
      <c r="N174" s="36"/>
      <c r="O174" s="36"/>
      <c r="P174" s="14">
        <f t="shared" si="25"/>
        <v>0</v>
      </c>
      <c r="R174" s="22">
        <f t="shared" si="26"/>
        <v>0</v>
      </c>
      <c r="S174" s="22">
        <f t="shared" si="23"/>
        <v>0</v>
      </c>
      <c r="T174" s="15" t="s">
        <v>32</v>
      </c>
    </row>
    <row r="175" spans="1:20" ht="17.100000000000001" customHeight="1" x14ac:dyDescent="0.2">
      <c r="A175" s="12" t="str">
        <f t="shared" si="24"/>
        <v>Holiday/AdminClosure</v>
      </c>
      <c r="B175" s="36"/>
      <c r="C175" s="36"/>
      <c r="D175" s="36"/>
      <c r="E175" s="36"/>
      <c r="F175" s="36"/>
      <c r="G175" s="36"/>
      <c r="H175" s="36"/>
      <c r="I175" s="36"/>
      <c r="J175" s="36"/>
      <c r="K175" s="36"/>
      <c r="L175" s="36"/>
      <c r="M175" s="36"/>
      <c r="N175" s="36"/>
      <c r="O175" s="36"/>
      <c r="P175" s="14">
        <f t="shared" si="25"/>
        <v>0</v>
      </c>
      <c r="R175" s="22">
        <f t="shared" si="26"/>
        <v>0</v>
      </c>
      <c r="S175" s="22">
        <f t="shared" si="23"/>
        <v>0</v>
      </c>
      <c r="T175" s="13"/>
    </row>
    <row r="176" spans="1:20" ht="17.100000000000001" customHeight="1" x14ac:dyDescent="0.2">
      <c r="A176" s="12" t="str">
        <f t="shared" si="24"/>
        <v>Inclement Weather</v>
      </c>
      <c r="B176" s="36"/>
      <c r="C176" s="36"/>
      <c r="D176" s="36"/>
      <c r="E176" s="36"/>
      <c r="F176" s="36"/>
      <c r="G176" s="36"/>
      <c r="H176" s="36"/>
      <c r="I176" s="36"/>
      <c r="J176" s="36"/>
      <c r="K176" s="36"/>
      <c r="L176" s="36"/>
      <c r="M176" s="36"/>
      <c r="N176" s="36"/>
      <c r="O176" s="36"/>
      <c r="P176" s="14">
        <f t="shared" si="25"/>
        <v>0</v>
      </c>
      <c r="R176" s="22">
        <f t="shared" si="26"/>
        <v>0</v>
      </c>
      <c r="S176" s="22">
        <f t="shared" si="23"/>
        <v>0</v>
      </c>
      <c r="T176" s="13"/>
    </row>
    <row r="177" spans="1:22" ht="17.100000000000001" customHeight="1" x14ac:dyDescent="0.2">
      <c r="A177" s="12" t="str">
        <f t="shared" si="24"/>
        <v>Overtime worked</v>
      </c>
      <c r="B177" s="36"/>
      <c r="C177" s="36"/>
      <c r="D177" s="36"/>
      <c r="E177" s="36"/>
      <c r="F177" s="36"/>
      <c r="G177" s="36"/>
      <c r="H177" s="36"/>
      <c r="I177" s="36"/>
      <c r="J177" s="36"/>
      <c r="K177" s="36"/>
      <c r="L177" s="36"/>
      <c r="M177" s="36"/>
      <c r="N177" s="36"/>
      <c r="O177" s="36"/>
      <c r="P177" s="14">
        <f t="shared" si="25"/>
        <v>0</v>
      </c>
      <c r="R177" s="22">
        <f t="shared" si="26"/>
        <v>0</v>
      </c>
      <c r="S177" s="22">
        <f t="shared" si="23"/>
        <v>0</v>
      </c>
      <c r="T177" s="13"/>
    </row>
    <row r="178" spans="1:22" ht="17.100000000000001" customHeight="1" x14ac:dyDescent="0.2">
      <c r="A178" s="12" t="str">
        <f t="shared" si="24"/>
        <v>*Other absence with pay</v>
      </c>
      <c r="B178" s="36"/>
      <c r="C178" s="36"/>
      <c r="D178" s="36"/>
      <c r="E178" s="36"/>
      <c r="F178" s="36"/>
      <c r="G178" s="36"/>
      <c r="H178" s="36"/>
      <c r="I178" s="36"/>
      <c r="J178" s="36"/>
      <c r="K178" s="36"/>
      <c r="L178" s="36"/>
      <c r="M178" s="36"/>
      <c r="N178" s="36"/>
      <c r="O178" s="36"/>
      <c r="P178" s="14">
        <f t="shared" si="25"/>
        <v>0</v>
      </c>
      <c r="R178" s="22">
        <f t="shared" si="26"/>
        <v>0</v>
      </c>
      <c r="S178" s="22">
        <f t="shared" si="23"/>
        <v>0</v>
      </c>
      <c r="T178" s="15" t="s">
        <v>13</v>
      </c>
    </row>
    <row r="179" spans="1:22" ht="17.100000000000001" customHeight="1" x14ac:dyDescent="0.2">
      <c r="A179" s="12" t="str">
        <f t="shared" si="24"/>
        <v>Absence without pay</v>
      </c>
      <c r="B179" s="36"/>
      <c r="C179" s="36"/>
      <c r="D179" s="36"/>
      <c r="E179" s="36"/>
      <c r="F179" s="36"/>
      <c r="G179" s="36"/>
      <c r="H179" s="36"/>
      <c r="I179" s="36"/>
      <c r="J179" s="36"/>
      <c r="K179" s="36"/>
      <c r="L179" s="36"/>
      <c r="M179" s="36"/>
      <c r="N179" s="36"/>
      <c r="O179" s="36" t="s">
        <v>13</v>
      </c>
      <c r="P179" s="14">
        <f t="shared" si="25"/>
        <v>0</v>
      </c>
      <c r="R179" s="22">
        <f t="shared" si="26"/>
        <v>0</v>
      </c>
      <c r="S179" s="22">
        <f t="shared" si="23"/>
        <v>0</v>
      </c>
      <c r="T179" s="13"/>
    </row>
    <row r="180" spans="1:22" ht="17.100000000000001" customHeight="1" x14ac:dyDescent="0.2">
      <c r="A180" s="10" t="s">
        <v>1</v>
      </c>
      <c r="B180" s="14">
        <f t="shared" ref="B180:O180" si="27">SUM(B168:B179)</f>
        <v>0</v>
      </c>
      <c r="C180" s="14">
        <f t="shared" si="27"/>
        <v>0</v>
      </c>
      <c r="D180" s="14">
        <f t="shared" si="27"/>
        <v>0</v>
      </c>
      <c r="E180" s="14">
        <f t="shared" si="27"/>
        <v>0</v>
      </c>
      <c r="F180" s="14">
        <f t="shared" si="27"/>
        <v>0</v>
      </c>
      <c r="G180" s="14">
        <f t="shared" si="27"/>
        <v>0</v>
      </c>
      <c r="H180" s="14">
        <f t="shared" si="27"/>
        <v>0</v>
      </c>
      <c r="I180" s="14">
        <f t="shared" si="27"/>
        <v>0</v>
      </c>
      <c r="J180" s="14">
        <f t="shared" si="27"/>
        <v>0</v>
      </c>
      <c r="K180" s="14">
        <f t="shared" si="27"/>
        <v>0</v>
      </c>
      <c r="L180" s="14">
        <f t="shared" si="27"/>
        <v>0</v>
      </c>
      <c r="M180" s="14">
        <f t="shared" si="27"/>
        <v>0</v>
      </c>
      <c r="N180" s="14">
        <f t="shared" si="27"/>
        <v>0</v>
      </c>
      <c r="O180" s="14">
        <f t="shared" si="27"/>
        <v>0</v>
      </c>
      <c r="P180" s="14">
        <f>SUM(P168:P179)</f>
        <v>0</v>
      </c>
      <c r="R180" s="22">
        <f t="shared" si="26"/>
        <v>0</v>
      </c>
      <c r="S180" s="22">
        <f t="shared" si="23"/>
        <v>0</v>
      </c>
      <c r="T180" s="13"/>
    </row>
    <row r="181" spans="1:22" ht="17.100000000000001" customHeight="1" x14ac:dyDescent="0.2">
      <c r="L181" s="1" t="s">
        <v>21</v>
      </c>
      <c r="P181" s="19">
        <f>SUM(B180:O180)</f>
        <v>0</v>
      </c>
      <c r="Q181" t="s">
        <v>46</v>
      </c>
    </row>
    <row r="182" spans="1:22" ht="17.100000000000001" customHeight="1" x14ac:dyDescent="0.2">
      <c r="A182" s="23" t="s">
        <v>8</v>
      </c>
      <c r="B182" s="24"/>
      <c r="C182" s="25"/>
      <c r="D182" s="56"/>
      <c r="E182" s="56"/>
      <c r="F182" s="56"/>
      <c r="G182" s="56"/>
      <c r="H182" s="56"/>
      <c r="I182" s="56"/>
      <c r="J182" s="56"/>
      <c r="K182" s="57"/>
    </row>
    <row r="183" spans="1:22" ht="17.100000000000001" customHeight="1" x14ac:dyDescent="0.2">
      <c r="A183" s="58"/>
      <c r="B183" s="59"/>
      <c r="C183" s="59"/>
      <c r="D183" s="59"/>
      <c r="E183" s="59"/>
      <c r="F183" s="59"/>
      <c r="G183" s="59"/>
      <c r="H183" s="59"/>
      <c r="I183" s="59"/>
      <c r="J183" s="59"/>
      <c r="K183" s="60"/>
    </row>
    <row r="184" spans="1:22" ht="17.100000000000001" customHeight="1" x14ac:dyDescent="0.2">
      <c r="A184" s="58"/>
      <c r="B184" s="59"/>
      <c r="C184" s="59"/>
      <c r="D184" s="59"/>
      <c r="E184" s="59"/>
      <c r="F184" s="59"/>
      <c r="G184" s="59"/>
      <c r="H184" s="59"/>
      <c r="I184" s="59"/>
      <c r="J184" s="59"/>
      <c r="K184" s="60"/>
      <c r="L184" s="18"/>
      <c r="M184" s="18"/>
      <c r="N184" s="18"/>
      <c r="O184" s="18"/>
      <c r="P184" s="18"/>
      <c r="Q184" s="18"/>
      <c r="R184" s="45"/>
    </row>
    <row r="185" spans="1:22" ht="17.100000000000001" customHeight="1" x14ac:dyDescent="0.2">
      <c r="A185" s="26" t="s">
        <v>7</v>
      </c>
      <c r="B185" s="61"/>
      <c r="C185" s="61"/>
      <c r="D185" s="61"/>
      <c r="E185" s="61"/>
      <c r="F185" s="61"/>
      <c r="G185" s="61"/>
      <c r="H185" s="61"/>
      <c r="I185" s="61"/>
      <c r="J185" s="61"/>
      <c r="K185" s="62"/>
      <c r="N185" s="17" t="s">
        <v>9</v>
      </c>
      <c r="Q185" s="17" t="s">
        <v>16</v>
      </c>
    </row>
    <row r="186" spans="1:22" ht="17.100000000000001" customHeight="1" x14ac:dyDescent="0.2">
      <c r="A186" s="65"/>
      <c r="B186" s="61"/>
      <c r="C186" s="61"/>
      <c r="D186" s="61"/>
      <c r="E186" s="61"/>
      <c r="F186" s="61"/>
      <c r="G186" s="61"/>
      <c r="H186" s="61"/>
      <c r="I186" s="61"/>
      <c r="J186" s="61"/>
      <c r="K186" s="62"/>
    </row>
    <row r="187" spans="1:22" ht="17.100000000000001" customHeight="1" x14ac:dyDescent="0.2">
      <c r="A187" s="66"/>
      <c r="B187" s="63"/>
      <c r="C187" s="63"/>
      <c r="D187" s="63"/>
      <c r="E187" s="63"/>
      <c r="F187" s="63"/>
      <c r="G187" s="63"/>
      <c r="H187" s="63"/>
      <c r="I187" s="63"/>
      <c r="J187" s="63"/>
      <c r="K187" s="64"/>
      <c r="L187" s="18"/>
      <c r="M187" s="18"/>
      <c r="N187" s="27"/>
      <c r="O187" s="18"/>
      <c r="P187" s="18"/>
      <c r="Q187" s="18"/>
      <c r="R187" s="45"/>
    </row>
    <row r="188" spans="1:22" ht="20.100000000000001" customHeight="1" x14ac:dyDescent="0.2">
      <c r="A188" s="1" t="s">
        <v>76</v>
      </c>
      <c r="B188" s="28"/>
      <c r="C188" s="28"/>
      <c r="D188" s="28"/>
      <c r="E188" s="28"/>
      <c r="F188" s="28"/>
      <c r="G188" s="28"/>
      <c r="H188" s="28"/>
      <c r="I188" s="28"/>
      <c r="J188" s="28"/>
      <c r="K188" s="28"/>
      <c r="L188" s="28"/>
      <c r="M188" s="28"/>
      <c r="N188" s="17" t="s">
        <v>10</v>
      </c>
      <c r="O188" s="1"/>
      <c r="P188" s="1"/>
      <c r="Q188" s="1"/>
      <c r="R188" s="46" t="s">
        <v>16</v>
      </c>
      <c r="S188" s="28"/>
    </row>
    <row r="189" spans="1:22" ht="20.100000000000001" customHeight="1" x14ac:dyDescent="0.25">
      <c r="A189" s="29" t="s">
        <v>25</v>
      </c>
      <c r="B189" s="30"/>
      <c r="C189" s="28"/>
      <c r="D189" s="28"/>
      <c r="E189" s="28"/>
      <c r="F189" s="28"/>
      <c r="G189" s="28"/>
      <c r="H189" s="28"/>
      <c r="I189" s="28"/>
      <c r="J189" s="28"/>
      <c r="K189" s="28"/>
      <c r="L189" s="28"/>
      <c r="M189" s="28"/>
      <c r="N189" s="28"/>
      <c r="O189" s="28"/>
      <c r="P189" s="28"/>
      <c r="Q189" s="28"/>
      <c r="R189" s="47"/>
      <c r="S189" s="28"/>
    </row>
    <row r="190" spans="1:22" s="28" customFormat="1" ht="20.100000000000001" customHeight="1" x14ac:dyDescent="0.25">
      <c r="A190" s="31" t="s">
        <v>23</v>
      </c>
      <c r="R190" s="47"/>
      <c r="U190" s="32"/>
      <c r="V190" s="32"/>
    </row>
    <row r="191" spans="1:22" s="28" customFormat="1" ht="20.100000000000001" customHeight="1" x14ac:dyDescent="0.25">
      <c r="A191" s="31" t="s">
        <v>24</v>
      </c>
      <c r="R191" s="47"/>
      <c r="U191" s="32"/>
      <c r="V191" s="32"/>
    </row>
    <row r="192" spans="1:22" s="28" customFormat="1" ht="20.100000000000001" customHeight="1" x14ac:dyDescent="0.25">
      <c r="A192" s="31" t="s">
        <v>27</v>
      </c>
      <c r="R192" s="47"/>
      <c r="U192" s="32"/>
      <c r="V192" s="32"/>
    </row>
    <row r="193" spans="1:22" s="28" customFormat="1" ht="20.100000000000001" customHeight="1" x14ac:dyDescent="0.25">
      <c r="A193" s="31" t="s">
        <v>26</v>
      </c>
      <c r="R193" s="47"/>
      <c r="U193" s="32"/>
      <c r="V193" s="32"/>
    </row>
    <row r="194" spans="1:22" s="28" customFormat="1" ht="20.100000000000001" customHeight="1" x14ac:dyDescent="0.25">
      <c r="A194" s="31" t="s">
        <v>75</v>
      </c>
      <c r="I194" s="31"/>
      <c r="R194" s="47"/>
      <c r="U194" s="32"/>
      <c r="V194" s="32"/>
    </row>
    <row r="195" spans="1:22" ht="20.100000000000001" customHeight="1" x14ac:dyDescent="0.25">
      <c r="A195" s="31" t="s">
        <v>13</v>
      </c>
    </row>
    <row r="197" spans="1:22" s="3" customFormat="1" ht="24.75" customHeight="1" x14ac:dyDescent="0.35">
      <c r="A197" s="3" t="s">
        <v>5</v>
      </c>
      <c r="G197" s="3" t="s">
        <v>73</v>
      </c>
      <c r="R197" s="38"/>
      <c r="S197" s="5"/>
      <c r="U197" s="6"/>
      <c r="V197" s="6"/>
    </row>
    <row r="198" spans="1:22" ht="17.100000000000001" customHeight="1" x14ac:dyDescent="0.35">
      <c r="A198" s="3"/>
      <c r="B198" s="3"/>
      <c r="C198" s="3"/>
      <c r="D198" s="3" t="s">
        <v>13</v>
      </c>
      <c r="E198" s="3"/>
      <c r="F198" s="3"/>
      <c r="G198" s="3"/>
      <c r="H198" s="3"/>
      <c r="I198" s="3"/>
      <c r="J198" s="3"/>
      <c r="K198" s="3"/>
      <c r="L198" s="3"/>
      <c r="M198" s="3"/>
      <c r="N198" s="3"/>
      <c r="O198" s="3"/>
      <c r="P198" s="3"/>
      <c r="Q198" s="4"/>
      <c r="R198" s="38"/>
    </row>
    <row r="199" spans="1:22" ht="17.100000000000001" customHeight="1" x14ac:dyDescent="0.35">
      <c r="A199" s="5"/>
      <c r="B199" s="5" t="s">
        <v>49</v>
      </c>
      <c r="C199" s="5"/>
      <c r="D199" s="7">
        <f>E166+1</f>
        <v>45950</v>
      </c>
      <c r="E199" s="7">
        <f>D199+13</f>
        <v>45963</v>
      </c>
      <c r="F199" s="5"/>
      <c r="G199" s="5"/>
      <c r="H199" s="5"/>
      <c r="I199" s="5"/>
      <c r="J199" s="5"/>
      <c r="K199" s="5"/>
      <c r="L199" s="5"/>
      <c r="M199" s="5"/>
      <c r="N199" s="5"/>
      <c r="O199" s="5"/>
      <c r="P199" s="3"/>
      <c r="Q199" s="4"/>
      <c r="R199" s="38"/>
    </row>
    <row r="200" spans="1:22" ht="17.100000000000001" customHeight="1" x14ac:dyDescent="0.25">
      <c r="B200" s="9">
        <f>DAY(D199)</f>
        <v>20</v>
      </c>
      <c r="C200" s="9">
        <f>DAY(D199+1)</f>
        <v>21</v>
      </c>
      <c r="D200" s="9">
        <f>DAY(D199+2)</f>
        <v>22</v>
      </c>
      <c r="E200" s="9">
        <f>DAY(D199+3)</f>
        <v>23</v>
      </c>
      <c r="F200" s="9">
        <f>DAY(D199+4)</f>
        <v>24</v>
      </c>
      <c r="G200" s="9">
        <f>DAY(D199+5)</f>
        <v>25</v>
      </c>
      <c r="H200" s="9">
        <f>DAY(D199+6)</f>
        <v>26</v>
      </c>
      <c r="I200" s="9">
        <f>DAY(D199+7)</f>
        <v>27</v>
      </c>
      <c r="J200" s="9">
        <f>DAY(D199+8)</f>
        <v>28</v>
      </c>
      <c r="K200" s="9">
        <f>DAY(D199+9)</f>
        <v>29</v>
      </c>
      <c r="L200" s="9">
        <f>DAY(D199+10)</f>
        <v>30</v>
      </c>
      <c r="M200" s="9">
        <f>DAY(D199+11)</f>
        <v>31</v>
      </c>
      <c r="N200" s="9">
        <f>DAY(D199+12)</f>
        <v>1</v>
      </c>
      <c r="O200" s="9">
        <f>DAY(D199+13)</f>
        <v>2</v>
      </c>
      <c r="P200" s="9" t="s">
        <v>45</v>
      </c>
      <c r="Q200" s="5" t="s">
        <v>35</v>
      </c>
      <c r="R200" s="38"/>
      <c r="S200" s="5" t="str">
        <f>+B199</f>
        <v>BW 23</v>
      </c>
      <c r="T200" s="5" t="str">
        <f>+B215</f>
        <v>BW 24</v>
      </c>
    </row>
    <row r="201" spans="1:22" ht="17.100000000000001" customHeight="1" x14ac:dyDescent="0.2">
      <c r="A201" s="12" t="s">
        <v>18</v>
      </c>
      <c r="B201" s="36"/>
      <c r="C201" s="36"/>
      <c r="D201" s="36"/>
      <c r="E201" s="36"/>
      <c r="F201" s="36"/>
      <c r="G201" s="36"/>
      <c r="H201" s="36"/>
      <c r="I201" s="36"/>
      <c r="J201" s="36"/>
      <c r="K201" s="36"/>
      <c r="L201" s="36"/>
      <c r="M201" s="36"/>
      <c r="N201" s="36"/>
      <c r="O201" s="36"/>
      <c r="P201" s="14">
        <f>SUM(B201:O201)</f>
        <v>0</v>
      </c>
      <c r="Q201" s="10"/>
      <c r="R201" s="39"/>
      <c r="S201" s="10"/>
    </row>
    <row r="202" spans="1:22" ht="17.100000000000001" customHeight="1" x14ac:dyDescent="0.2">
      <c r="A202" s="12" t="s">
        <v>0</v>
      </c>
      <c r="B202" s="36"/>
      <c r="C202" s="36"/>
      <c r="D202" s="36"/>
      <c r="E202" s="36"/>
      <c r="F202" s="36"/>
      <c r="G202" s="36"/>
      <c r="H202" s="36"/>
      <c r="I202" s="36"/>
      <c r="J202" s="36"/>
      <c r="K202" s="36"/>
      <c r="L202" s="36"/>
      <c r="M202" s="36"/>
      <c r="N202" s="36"/>
      <c r="O202" s="36"/>
      <c r="P202" s="14">
        <f t="shared" ref="P202:P213" si="28">SUM(B202:O202)</f>
        <v>0</v>
      </c>
    </row>
    <row r="203" spans="1:22" ht="17.100000000000001" customHeight="1" x14ac:dyDescent="0.25">
      <c r="A203" s="12" t="s">
        <v>41</v>
      </c>
      <c r="B203" s="36"/>
      <c r="C203" s="36"/>
      <c r="D203" s="36"/>
      <c r="E203" s="36"/>
      <c r="F203" s="36"/>
      <c r="G203" s="36"/>
      <c r="H203" s="36"/>
      <c r="I203" s="36"/>
      <c r="J203" s="36"/>
      <c r="K203" s="36"/>
      <c r="L203" s="36"/>
      <c r="M203" s="36"/>
      <c r="N203" s="36"/>
      <c r="O203" s="36"/>
      <c r="P203" s="14">
        <f t="shared" si="28"/>
        <v>0</v>
      </c>
      <c r="Q203" s="16"/>
      <c r="R203" s="48">
        <f>$R$7</f>
        <v>0</v>
      </c>
      <c r="S203" s="16"/>
      <c r="T203" s="18"/>
    </row>
    <row r="204" spans="1:22" ht="17.100000000000001" customHeight="1" x14ac:dyDescent="0.2">
      <c r="A204" s="12" t="s">
        <v>15</v>
      </c>
      <c r="B204" s="36"/>
      <c r="C204" s="36"/>
      <c r="D204" s="36"/>
      <c r="E204" s="36"/>
      <c r="F204" s="36"/>
      <c r="G204" s="36"/>
      <c r="H204" s="36"/>
      <c r="I204" s="36"/>
      <c r="J204" s="36"/>
      <c r="K204" s="36"/>
      <c r="L204" s="36"/>
      <c r="M204" s="36"/>
      <c r="N204" s="36"/>
      <c r="O204" s="36"/>
      <c r="P204" s="14">
        <f t="shared" si="28"/>
        <v>0</v>
      </c>
      <c r="R204" s="41" t="s">
        <v>22</v>
      </c>
    </row>
    <row r="205" spans="1:22" ht="17.100000000000001" customHeight="1" x14ac:dyDescent="0.2">
      <c r="A205" s="12" t="s">
        <v>14</v>
      </c>
      <c r="B205" s="36"/>
      <c r="C205" s="36"/>
      <c r="D205" s="36"/>
      <c r="E205" s="36"/>
      <c r="F205" s="36"/>
      <c r="G205" s="36"/>
      <c r="H205" s="36"/>
      <c r="I205" s="36"/>
      <c r="J205" s="36"/>
      <c r="K205" s="36"/>
      <c r="L205" s="36"/>
      <c r="M205" s="36"/>
      <c r="N205" s="36"/>
      <c r="O205" s="36"/>
      <c r="P205" s="14">
        <f t="shared" si="28"/>
        <v>0</v>
      </c>
      <c r="R205" s="42"/>
    </row>
    <row r="206" spans="1:22" ht="17.100000000000001" customHeight="1" x14ac:dyDescent="0.2">
      <c r="A206" s="12" t="s">
        <v>37</v>
      </c>
      <c r="B206" s="36"/>
      <c r="C206" s="36"/>
      <c r="D206" s="36"/>
      <c r="E206" s="36"/>
      <c r="F206" s="36"/>
      <c r="G206" s="36"/>
      <c r="H206" s="36"/>
      <c r="I206" s="36"/>
      <c r="J206" s="36"/>
      <c r="K206" s="36"/>
      <c r="L206" s="36"/>
      <c r="M206" s="36"/>
      <c r="N206" s="36"/>
      <c r="O206" s="36"/>
      <c r="P206" s="14">
        <f t="shared" si="28"/>
        <v>0</v>
      </c>
      <c r="R206" s="42"/>
    </row>
    <row r="207" spans="1:22" ht="17.100000000000001" customHeight="1" x14ac:dyDescent="0.2">
      <c r="A207" s="12" t="s">
        <v>11</v>
      </c>
      <c r="B207" s="36"/>
      <c r="C207" s="36"/>
      <c r="D207" s="36"/>
      <c r="E207" s="36"/>
      <c r="F207" s="36"/>
      <c r="G207" s="36"/>
      <c r="H207" s="36"/>
      <c r="I207" s="36"/>
      <c r="J207" s="36"/>
      <c r="K207" s="36"/>
      <c r="L207" s="36"/>
      <c r="M207" s="36"/>
      <c r="N207" s="36"/>
      <c r="O207" s="36"/>
      <c r="P207" s="14">
        <f t="shared" si="28"/>
        <v>0</v>
      </c>
      <c r="Q207" s="18"/>
      <c r="R207" s="49">
        <f>$R$11</f>
        <v>0</v>
      </c>
      <c r="S207" s="18"/>
      <c r="T207" s="18"/>
    </row>
    <row r="208" spans="1:22" ht="17.100000000000001" customHeight="1" x14ac:dyDescent="0.2">
      <c r="A208" s="12" t="s">
        <v>17</v>
      </c>
      <c r="B208" s="36"/>
      <c r="C208" s="36"/>
      <c r="D208" s="36"/>
      <c r="E208" s="36"/>
      <c r="F208" s="36"/>
      <c r="G208" s="36"/>
      <c r="H208" s="36"/>
      <c r="I208" s="36"/>
      <c r="J208" s="36"/>
      <c r="K208" s="36"/>
      <c r="L208" s="36"/>
      <c r="M208" s="36"/>
      <c r="N208" s="36"/>
      <c r="O208" s="36"/>
      <c r="P208" s="14">
        <f t="shared" si="28"/>
        <v>0</v>
      </c>
      <c r="R208" s="41" t="s">
        <v>4</v>
      </c>
    </row>
    <row r="209" spans="1:20" ht="17.100000000000001" customHeight="1" x14ac:dyDescent="0.2">
      <c r="A209" s="12" t="s">
        <v>6</v>
      </c>
      <c r="B209" s="36"/>
      <c r="C209" s="36"/>
      <c r="D209" s="36"/>
      <c r="E209" s="36"/>
      <c r="F209" s="36"/>
      <c r="G209" s="36"/>
      <c r="H209" s="36"/>
      <c r="I209" s="36"/>
      <c r="J209" s="36"/>
      <c r="K209" s="36"/>
      <c r="L209" s="36"/>
      <c r="M209" s="36"/>
      <c r="N209" s="36"/>
      <c r="O209" s="36"/>
      <c r="P209" s="14">
        <f t="shared" si="28"/>
        <v>0</v>
      </c>
      <c r="R209" s="42"/>
    </row>
    <row r="210" spans="1:20" ht="17.100000000000001" customHeight="1" x14ac:dyDescent="0.2">
      <c r="A210" s="12" t="s">
        <v>20</v>
      </c>
      <c r="B210" s="36"/>
      <c r="C210" s="36"/>
      <c r="D210" s="36"/>
      <c r="E210" s="36"/>
      <c r="F210" s="36"/>
      <c r="G210" s="36"/>
      <c r="H210" s="36"/>
      <c r="I210" s="36"/>
      <c r="J210" s="36"/>
      <c r="K210" s="36"/>
      <c r="L210" s="36"/>
      <c r="M210" s="36"/>
      <c r="N210" s="36"/>
      <c r="O210" s="36"/>
      <c r="P210" s="14">
        <f t="shared" si="28"/>
        <v>0</v>
      </c>
      <c r="R210" s="42"/>
    </row>
    <row r="211" spans="1:20" ht="17.100000000000001" customHeight="1" x14ac:dyDescent="0.2">
      <c r="A211" s="12" t="s">
        <v>40</v>
      </c>
      <c r="B211" s="36"/>
      <c r="C211" s="36"/>
      <c r="D211" s="36"/>
      <c r="E211" s="36"/>
      <c r="F211" s="36"/>
      <c r="G211" s="36"/>
      <c r="H211" s="36"/>
      <c r="I211" s="36"/>
      <c r="J211" s="36"/>
      <c r="K211" s="36"/>
      <c r="L211" s="36"/>
      <c r="M211" s="36"/>
      <c r="N211" s="36"/>
      <c r="O211" s="36"/>
      <c r="P211" s="14">
        <f t="shared" si="28"/>
        <v>0</v>
      </c>
      <c r="R211" s="42"/>
    </row>
    <row r="212" spans="1:20" ht="17.100000000000001" customHeight="1" x14ac:dyDescent="0.2">
      <c r="A212" s="12" t="s">
        <v>12</v>
      </c>
      <c r="B212" s="36"/>
      <c r="C212" s="36"/>
      <c r="D212" s="36"/>
      <c r="E212" s="36"/>
      <c r="F212" s="36"/>
      <c r="G212" s="36"/>
      <c r="H212" s="36"/>
      <c r="I212" s="36"/>
      <c r="J212" s="36"/>
      <c r="K212" s="36"/>
      <c r="L212" s="36"/>
      <c r="M212" s="36"/>
      <c r="N212" s="36"/>
      <c r="O212" s="36"/>
      <c r="P212" s="14">
        <f t="shared" si="28"/>
        <v>0</v>
      </c>
      <c r="Q212" s="18"/>
      <c r="R212" s="49">
        <f>$R$16</f>
        <v>0</v>
      </c>
      <c r="S212" s="18"/>
      <c r="T212" s="18"/>
    </row>
    <row r="213" spans="1:20" ht="17.100000000000001" customHeight="1" x14ac:dyDescent="0.2">
      <c r="A213" s="10" t="s">
        <v>1</v>
      </c>
      <c r="B213" s="14">
        <f>SUM(B201:B212)</f>
        <v>0</v>
      </c>
      <c r="C213" s="14">
        <f t="shared" ref="C213:O213" si="29">SUM(C201:C212)</f>
        <v>0</v>
      </c>
      <c r="D213" s="14">
        <f t="shared" si="29"/>
        <v>0</v>
      </c>
      <c r="E213" s="14">
        <f t="shared" si="29"/>
        <v>0</v>
      </c>
      <c r="F213" s="14">
        <f t="shared" si="29"/>
        <v>0</v>
      </c>
      <c r="G213" s="14">
        <f t="shared" si="29"/>
        <v>0</v>
      </c>
      <c r="H213" s="14">
        <f t="shared" si="29"/>
        <v>0</v>
      </c>
      <c r="I213" s="14">
        <f t="shared" si="29"/>
        <v>0</v>
      </c>
      <c r="J213" s="14">
        <f t="shared" si="29"/>
        <v>0</v>
      </c>
      <c r="K213" s="14">
        <f t="shared" si="29"/>
        <v>0</v>
      </c>
      <c r="L213" s="14">
        <f t="shared" si="29"/>
        <v>0</v>
      </c>
      <c r="M213" s="14">
        <f t="shared" si="29"/>
        <v>0</v>
      </c>
      <c r="N213" s="14">
        <f t="shared" si="29"/>
        <v>0</v>
      </c>
      <c r="O213" s="14">
        <f t="shared" si="29"/>
        <v>0</v>
      </c>
      <c r="P213" s="14">
        <f t="shared" si="28"/>
        <v>0</v>
      </c>
      <c r="R213" s="41" t="s">
        <v>3</v>
      </c>
    </row>
    <row r="214" spans="1:20" ht="17.100000000000001" customHeight="1" x14ac:dyDescent="0.2">
      <c r="A214" s="10"/>
      <c r="B214" s="19"/>
      <c r="C214" s="19"/>
      <c r="D214" s="19"/>
      <c r="E214" s="19"/>
      <c r="F214" s="19"/>
      <c r="G214" s="19"/>
      <c r="H214" s="19"/>
      <c r="I214" s="19"/>
      <c r="J214" s="19"/>
      <c r="K214" s="19"/>
      <c r="L214" s="19"/>
      <c r="M214" s="19"/>
      <c r="N214" s="19"/>
      <c r="O214" s="19"/>
      <c r="P214" s="19">
        <f>SUM(B213:O213)</f>
        <v>0</v>
      </c>
      <c r="Q214" t="s">
        <v>46</v>
      </c>
      <c r="R214" s="43" t="s">
        <v>13</v>
      </c>
    </row>
    <row r="215" spans="1:20" ht="17.100000000000001" customHeight="1" x14ac:dyDescent="0.25">
      <c r="B215" s="5" t="s">
        <v>50</v>
      </c>
      <c r="D215" s="7">
        <f>E199+1</f>
        <v>45964</v>
      </c>
      <c r="E215" s="7">
        <f>D215+13</f>
        <v>45977</v>
      </c>
      <c r="R215" s="44" t="s">
        <v>74</v>
      </c>
      <c r="S215" s="20" t="s">
        <v>19</v>
      </c>
      <c r="T215" s="20" t="s">
        <v>33</v>
      </c>
    </row>
    <row r="216" spans="1:20" ht="17.100000000000001" customHeight="1" x14ac:dyDescent="0.2">
      <c r="B216" s="21">
        <f>DAY(D215)</f>
        <v>3</v>
      </c>
      <c r="C216" s="21">
        <f>DAY(D215+1)</f>
        <v>4</v>
      </c>
      <c r="D216" s="21">
        <f>DAY(D215+2)</f>
        <v>5</v>
      </c>
      <c r="E216" s="21">
        <f>DAY(D215+3)</f>
        <v>6</v>
      </c>
      <c r="F216" s="21">
        <f>DAY(D215+4)</f>
        <v>7</v>
      </c>
      <c r="G216" s="21">
        <f>DAY(D215+5)</f>
        <v>8</v>
      </c>
      <c r="H216" s="21">
        <f>DAY(D215+6)</f>
        <v>9</v>
      </c>
      <c r="I216" s="21">
        <f>DAY(D215+7)</f>
        <v>10</v>
      </c>
      <c r="J216" s="21">
        <f>DAY(D215+8)</f>
        <v>11</v>
      </c>
      <c r="K216" s="21">
        <f>DAY(D215+9)</f>
        <v>12</v>
      </c>
      <c r="L216" s="21">
        <f>DAY(D215+10)</f>
        <v>13</v>
      </c>
      <c r="M216" s="21">
        <f>DAY(D215+11)</f>
        <v>14</v>
      </c>
      <c r="N216" s="21">
        <f>DAY(D215+12)</f>
        <v>15</v>
      </c>
      <c r="O216" s="21">
        <f>DAY(D215+13)</f>
        <v>16</v>
      </c>
      <c r="P216" s="21" t="s">
        <v>45</v>
      </c>
      <c r="R216" s="44" t="s">
        <v>2</v>
      </c>
      <c r="S216" s="20" t="s">
        <v>2</v>
      </c>
      <c r="T216" s="20" t="s">
        <v>87</v>
      </c>
    </row>
    <row r="217" spans="1:20" ht="17.100000000000001" customHeight="1" x14ac:dyDescent="0.2">
      <c r="A217" s="12" t="s">
        <v>18</v>
      </c>
      <c r="B217" s="36"/>
      <c r="C217" s="36"/>
      <c r="D217" s="36"/>
      <c r="E217" s="36"/>
      <c r="F217" s="36"/>
      <c r="G217" s="36"/>
      <c r="H217" s="36"/>
      <c r="I217" s="36"/>
      <c r="J217" s="36"/>
      <c r="K217" s="36"/>
      <c r="L217" s="36"/>
      <c r="M217" s="36"/>
      <c r="N217" s="36"/>
      <c r="O217" s="36"/>
      <c r="P217" s="14">
        <f>SUM(B217:O217)</f>
        <v>0</v>
      </c>
      <c r="R217" s="22">
        <f>+P201+P217</f>
        <v>0</v>
      </c>
      <c r="S217" s="22">
        <f t="shared" ref="S217:S229" si="30">+R217+S168</f>
        <v>0</v>
      </c>
      <c r="T217" s="13"/>
    </row>
    <row r="218" spans="1:20" ht="17.100000000000001" customHeight="1" x14ac:dyDescent="0.2">
      <c r="A218" s="12" t="str">
        <f t="shared" ref="A218:A228" si="31">+A202</f>
        <v>Vacation</v>
      </c>
      <c r="B218" s="36"/>
      <c r="C218" s="37" t="s">
        <v>13</v>
      </c>
      <c r="D218" s="36"/>
      <c r="E218" s="36"/>
      <c r="F218" s="36"/>
      <c r="G218" s="36"/>
      <c r="H218" s="36"/>
      <c r="I218" s="36"/>
      <c r="J218" s="36"/>
      <c r="K218" s="36"/>
      <c r="L218" s="36"/>
      <c r="M218" s="36"/>
      <c r="N218" s="36"/>
      <c r="O218" s="37" t="s">
        <v>13</v>
      </c>
      <c r="P218" s="14">
        <f t="shared" ref="P218:P228" si="32">SUM(B218:O218)</f>
        <v>0</v>
      </c>
      <c r="R218" s="22">
        <f t="shared" ref="R218:R229" si="33">+P202+P218</f>
        <v>0</v>
      </c>
      <c r="S218" s="22">
        <f t="shared" si="30"/>
        <v>0</v>
      </c>
      <c r="T218" s="15" t="s">
        <v>28</v>
      </c>
    </row>
    <row r="219" spans="1:20" ht="17.100000000000001" customHeight="1" x14ac:dyDescent="0.2">
      <c r="A219" s="12" t="str">
        <f t="shared" si="31"/>
        <v>Sick earned after 1997</v>
      </c>
      <c r="B219" s="36"/>
      <c r="C219" s="36"/>
      <c r="D219" s="36"/>
      <c r="E219" s="36"/>
      <c r="F219" s="36"/>
      <c r="G219" s="36"/>
      <c r="H219" s="36"/>
      <c r="I219" s="36"/>
      <c r="J219" s="36"/>
      <c r="K219" s="36"/>
      <c r="L219" s="36"/>
      <c r="M219" s="36"/>
      <c r="N219" s="36"/>
      <c r="O219" s="36"/>
      <c r="P219" s="14">
        <f t="shared" si="32"/>
        <v>0</v>
      </c>
      <c r="R219" s="22">
        <f t="shared" si="33"/>
        <v>0</v>
      </c>
      <c r="S219" s="22">
        <f t="shared" si="30"/>
        <v>0</v>
      </c>
      <c r="T219" s="15" t="s">
        <v>29</v>
      </c>
    </row>
    <row r="220" spans="1:20" ht="17.100000000000001" customHeight="1" x14ac:dyDescent="0.2">
      <c r="A220" s="12" t="str">
        <f t="shared" si="31"/>
        <v>Sick earned 1984 - 1997</v>
      </c>
      <c r="B220" s="36"/>
      <c r="C220" s="36"/>
      <c r="D220" s="36"/>
      <c r="E220" s="36"/>
      <c r="F220" s="36"/>
      <c r="G220" s="36"/>
      <c r="H220" s="36"/>
      <c r="I220" s="36"/>
      <c r="J220" s="36"/>
      <c r="K220" s="36"/>
      <c r="L220" s="36"/>
      <c r="M220" s="36"/>
      <c r="N220" s="36"/>
      <c r="O220" s="36"/>
      <c r="P220" s="14">
        <f t="shared" si="32"/>
        <v>0</v>
      </c>
      <c r="R220" s="22">
        <f t="shared" si="33"/>
        <v>0</v>
      </c>
      <c r="S220" s="22">
        <f t="shared" si="30"/>
        <v>0</v>
      </c>
      <c r="T220" s="15" t="s">
        <v>30</v>
      </c>
    </row>
    <row r="221" spans="1:20" ht="17.100000000000001" customHeight="1" x14ac:dyDescent="0.2">
      <c r="A221" s="12" t="str">
        <f t="shared" si="31"/>
        <v>Sick earned before 1984</v>
      </c>
      <c r="B221" s="36"/>
      <c r="C221" s="36"/>
      <c r="D221" s="36"/>
      <c r="E221" s="36"/>
      <c r="F221" s="36"/>
      <c r="G221" s="36"/>
      <c r="H221" s="36"/>
      <c r="I221" s="36"/>
      <c r="J221" s="36"/>
      <c r="K221" s="36"/>
      <c r="L221" s="36"/>
      <c r="M221" s="36"/>
      <c r="N221" s="36"/>
      <c r="O221" s="36"/>
      <c r="P221" s="14">
        <f t="shared" si="32"/>
        <v>0</v>
      </c>
      <c r="R221" s="22">
        <f t="shared" si="33"/>
        <v>0</v>
      </c>
      <c r="S221" s="22">
        <f t="shared" si="30"/>
        <v>0</v>
      </c>
      <c r="T221" s="15" t="s">
        <v>31</v>
      </c>
    </row>
    <row r="222" spans="1:20" ht="17.100000000000001" customHeight="1" x14ac:dyDescent="0.2">
      <c r="A222" s="12" t="str">
        <f t="shared" si="31"/>
        <v>Extended sick</v>
      </c>
      <c r="B222" s="36"/>
      <c r="C222" s="36"/>
      <c r="D222" s="36"/>
      <c r="E222" s="36"/>
      <c r="F222" s="36"/>
      <c r="G222" s="36"/>
      <c r="H222" s="36"/>
      <c r="I222" s="36"/>
      <c r="J222" s="36"/>
      <c r="K222" s="36"/>
      <c r="L222" s="36"/>
      <c r="M222" s="36"/>
      <c r="N222" s="36"/>
      <c r="O222" s="36"/>
      <c r="P222" s="14">
        <f t="shared" si="32"/>
        <v>0</v>
      </c>
      <c r="R222" s="22">
        <f t="shared" si="33"/>
        <v>0</v>
      </c>
      <c r="S222" s="22">
        <f t="shared" si="30"/>
        <v>0</v>
      </c>
      <c r="T222" s="15" t="s">
        <v>42</v>
      </c>
    </row>
    <row r="223" spans="1:20" ht="17.100000000000001" customHeight="1" x14ac:dyDescent="0.2">
      <c r="A223" s="12" t="str">
        <f t="shared" si="31"/>
        <v>Comp time used</v>
      </c>
      <c r="B223" s="36"/>
      <c r="C223" s="36"/>
      <c r="D223" s="36"/>
      <c r="E223" s="36"/>
      <c r="F223" s="36"/>
      <c r="G223" s="36"/>
      <c r="H223" s="36"/>
      <c r="I223" s="36"/>
      <c r="J223" s="36"/>
      <c r="K223" s="36"/>
      <c r="L223" s="36"/>
      <c r="M223" s="36"/>
      <c r="N223" s="36"/>
      <c r="O223" s="36"/>
      <c r="P223" s="14">
        <f t="shared" si="32"/>
        <v>0</v>
      </c>
      <c r="R223" s="22">
        <f t="shared" si="33"/>
        <v>0</v>
      </c>
      <c r="S223" s="22">
        <f t="shared" si="30"/>
        <v>0</v>
      </c>
      <c r="T223" s="15" t="s">
        <v>32</v>
      </c>
    </row>
    <row r="224" spans="1:20" ht="17.100000000000001" customHeight="1" x14ac:dyDescent="0.2">
      <c r="A224" s="12" t="str">
        <f t="shared" si="31"/>
        <v>Holiday/AdminClosure</v>
      </c>
      <c r="B224" s="36"/>
      <c r="C224" s="36"/>
      <c r="D224" s="36"/>
      <c r="E224" s="36"/>
      <c r="F224" s="36"/>
      <c r="G224" s="36"/>
      <c r="H224" s="36"/>
      <c r="I224" s="36"/>
      <c r="J224" s="36"/>
      <c r="K224" s="36"/>
      <c r="L224" s="36"/>
      <c r="M224" s="36"/>
      <c r="N224" s="36"/>
      <c r="O224" s="36"/>
      <c r="P224" s="14">
        <f t="shared" si="32"/>
        <v>0</v>
      </c>
      <c r="R224" s="22">
        <f t="shared" si="33"/>
        <v>0</v>
      </c>
      <c r="S224" s="22">
        <f t="shared" si="30"/>
        <v>0</v>
      </c>
      <c r="T224" s="13"/>
    </row>
    <row r="225" spans="1:22" ht="17.100000000000001" customHeight="1" x14ac:dyDescent="0.2">
      <c r="A225" s="12" t="str">
        <f t="shared" si="31"/>
        <v>Inclement Weather</v>
      </c>
      <c r="B225" s="36"/>
      <c r="C225" s="36"/>
      <c r="D225" s="36"/>
      <c r="E225" s="36"/>
      <c r="F225" s="36"/>
      <c r="G225" s="36"/>
      <c r="H225" s="36"/>
      <c r="I225" s="36"/>
      <c r="J225" s="36"/>
      <c r="K225" s="36"/>
      <c r="L225" s="36"/>
      <c r="M225" s="36"/>
      <c r="N225" s="36"/>
      <c r="O225" s="36"/>
      <c r="P225" s="14">
        <f t="shared" si="32"/>
        <v>0</v>
      </c>
      <c r="R225" s="22">
        <f t="shared" si="33"/>
        <v>0</v>
      </c>
      <c r="S225" s="22">
        <f t="shared" si="30"/>
        <v>0</v>
      </c>
      <c r="T225" s="13"/>
    </row>
    <row r="226" spans="1:22" ht="17.100000000000001" customHeight="1" x14ac:dyDescent="0.2">
      <c r="A226" s="12" t="str">
        <f t="shared" si="31"/>
        <v>Overtime worked</v>
      </c>
      <c r="B226" s="36"/>
      <c r="C226" s="36"/>
      <c r="D226" s="36"/>
      <c r="E226" s="36"/>
      <c r="F226" s="36"/>
      <c r="G226" s="36"/>
      <c r="H226" s="36"/>
      <c r="I226" s="36"/>
      <c r="J226" s="36"/>
      <c r="K226" s="36"/>
      <c r="L226" s="36"/>
      <c r="M226" s="36"/>
      <c r="N226" s="36"/>
      <c r="O226" s="36"/>
      <c r="P226" s="14">
        <f t="shared" si="32"/>
        <v>0</v>
      </c>
      <c r="R226" s="22">
        <f t="shared" si="33"/>
        <v>0</v>
      </c>
      <c r="S226" s="22">
        <f t="shared" si="30"/>
        <v>0</v>
      </c>
      <c r="T226" s="13"/>
    </row>
    <row r="227" spans="1:22" ht="17.100000000000001" customHeight="1" x14ac:dyDescent="0.2">
      <c r="A227" s="12" t="str">
        <f t="shared" si="31"/>
        <v>*Other absence with pay</v>
      </c>
      <c r="B227" s="36"/>
      <c r="C227" s="36"/>
      <c r="D227" s="36"/>
      <c r="E227" s="36"/>
      <c r="F227" s="36"/>
      <c r="G227" s="36"/>
      <c r="H227" s="36"/>
      <c r="I227" s="36"/>
      <c r="J227" s="36"/>
      <c r="K227" s="36"/>
      <c r="L227" s="36"/>
      <c r="M227" s="36"/>
      <c r="N227" s="36"/>
      <c r="O227" s="36"/>
      <c r="P227" s="14">
        <f t="shared" si="32"/>
        <v>0</v>
      </c>
      <c r="R227" s="22">
        <f t="shared" si="33"/>
        <v>0</v>
      </c>
      <c r="S227" s="22">
        <f t="shared" si="30"/>
        <v>0</v>
      </c>
      <c r="T227" s="15" t="s">
        <v>13</v>
      </c>
    </row>
    <row r="228" spans="1:22" ht="17.100000000000001" customHeight="1" x14ac:dyDescent="0.2">
      <c r="A228" s="12" t="str">
        <f t="shared" si="31"/>
        <v>Absence without pay</v>
      </c>
      <c r="B228" s="36"/>
      <c r="C228" s="36"/>
      <c r="D228" s="36"/>
      <c r="E228" s="36"/>
      <c r="F228" s="36"/>
      <c r="G228" s="36"/>
      <c r="H228" s="36"/>
      <c r="I228" s="36"/>
      <c r="J228" s="36"/>
      <c r="K228" s="36"/>
      <c r="L228" s="36"/>
      <c r="M228" s="36"/>
      <c r="N228" s="36"/>
      <c r="O228" s="36"/>
      <c r="P228" s="14">
        <f t="shared" si="32"/>
        <v>0</v>
      </c>
      <c r="R228" s="22">
        <f t="shared" si="33"/>
        <v>0</v>
      </c>
      <c r="S228" s="22">
        <f t="shared" si="30"/>
        <v>0</v>
      </c>
      <c r="T228" s="13"/>
    </row>
    <row r="229" spans="1:22" ht="17.100000000000001" customHeight="1" x14ac:dyDescent="0.2">
      <c r="A229" s="10" t="s">
        <v>1</v>
      </c>
      <c r="B229" s="14">
        <f t="shared" ref="B229:O229" si="34">SUM(B217:B228)</f>
        <v>0</v>
      </c>
      <c r="C229" s="14">
        <f t="shared" si="34"/>
        <v>0</v>
      </c>
      <c r="D229" s="14">
        <f t="shared" si="34"/>
        <v>0</v>
      </c>
      <c r="E229" s="14">
        <f t="shared" si="34"/>
        <v>0</v>
      </c>
      <c r="F229" s="14">
        <f t="shared" si="34"/>
        <v>0</v>
      </c>
      <c r="G229" s="14">
        <f t="shared" si="34"/>
        <v>0</v>
      </c>
      <c r="H229" s="14">
        <f t="shared" si="34"/>
        <v>0</v>
      </c>
      <c r="I229" s="14">
        <f t="shared" si="34"/>
        <v>0</v>
      </c>
      <c r="J229" s="14">
        <f t="shared" si="34"/>
        <v>0</v>
      </c>
      <c r="K229" s="14">
        <f t="shared" si="34"/>
        <v>0</v>
      </c>
      <c r="L229" s="14">
        <f t="shared" si="34"/>
        <v>0</v>
      </c>
      <c r="M229" s="14">
        <f t="shared" si="34"/>
        <v>0</v>
      </c>
      <c r="N229" s="14">
        <f t="shared" si="34"/>
        <v>0</v>
      </c>
      <c r="O229" s="14">
        <f t="shared" si="34"/>
        <v>0</v>
      </c>
      <c r="P229" s="14">
        <f>SUM(P217:P228)</f>
        <v>0</v>
      </c>
      <c r="R229" s="22">
        <f t="shared" si="33"/>
        <v>0</v>
      </c>
      <c r="S229" s="22">
        <f t="shared" si="30"/>
        <v>0</v>
      </c>
      <c r="T229" s="13"/>
    </row>
    <row r="230" spans="1:22" ht="17.100000000000001" customHeight="1" x14ac:dyDescent="0.2">
      <c r="L230" s="1" t="s">
        <v>21</v>
      </c>
      <c r="P230" s="19">
        <f>SUM(B229:O229)</f>
        <v>0</v>
      </c>
      <c r="Q230" t="s">
        <v>46</v>
      </c>
    </row>
    <row r="231" spans="1:22" ht="17.100000000000001" customHeight="1" x14ac:dyDescent="0.2">
      <c r="A231" s="23" t="s">
        <v>8</v>
      </c>
      <c r="B231" s="24"/>
      <c r="C231" s="25"/>
      <c r="D231" s="56"/>
      <c r="E231" s="56"/>
      <c r="F231" s="56"/>
      <c r="G231" s="56"/>
      <c r="H231" s="56"/>
      <c r="I231" s="56"/>
      <c r="J231" s="56"/>
      <c r="K231" s="57"/>
    </row>
    <row r="232" spans="1:22" ht="17.100000000000001" customHeight="1" x14ac:dyDescent="0.2">
      <c r="A232" s="58"/>
      <c r="B232" s="59"/>
      <c r="C232" s="59"/>
      <c r="D232" s="59"/>
      <c r="E232" s="59"/>
      <c r="F232" s="59"/>
      <c r="G232" s="59"/>
      <c r="H232" s="59"/>
      <c r="I232" s="59"/>
      <c r="J232" s="59"/>
      <c r="K232" s="60"/>
    </row>
    <row r="233" spans="1:22" ht="17.100000000000001" customHeight="1" x14ac:dyDescent="0.2">
      <c r="A233" s="58"/>
      <c r="B233" s="59"/>
      <c r="C233" s="59"/>
      <c r="D233" s="59"/>
      <c r="E233" s="59"/>
      <c r="F233" s="59"/>
      <c r="G233" s="59"/>
      <c r="H233" s="59"/>
      <c r="I233" s="59"/>
      <c r="J233" s="59"/>
      <c r="K233" s="60"/>
      <c r="L233" s="18"/>
      <c r="M233" s="18"/>
      <c r="N233" s="18"/>
      <c r="O233" s="18"/>
      <c r="P233" s="18"/>
      <c r="Q233" s="18"/>
      <c r="R233" s="45"/>
    </row>
    <row r="234" spans="1:22" ht="17.100000000000001" customHeight="1" x14ac:dyDescent="0.2">
      <c r="A234" s="26" t="s">
        <v>7</v>
      </c>
      <c r="B234" s="61"/>
      <c r="C234" s="61"/>
      <c r="D234" s="61"/>
      <c r="E234" s="61"/>
      <c r="F234" s="61"/>
      <c r="G234" s="61"/>
      <c r="H234" s="61"/>
      <c r="I234" s="61"/>
      <c r="J234" s="61"/>
      <c r="K234" s="62"/>
      <c r="N234" s="17" t="s">
        <v>9</v>
      </c>
      <c r="Q234" s="17" t="s">
        <v>16</v>
      </c>
    </row>
    <row r="235" spans="1:22" ht="17.100000000000001" customHeight="1" x14ac:dyDescent="0.2">
      <c r="A235" s="65"/>
      <c r="B235" s="61"/>
      <c r="C235" s="61"/>
      <c r="D235" s="61"/>
      <c r="E235" s="61"/>
      <c r="F235" s="61"/>
      <c r="G235" s="61"/>
      <c r="H235" s="61"/>
      <c r="I235" s="61"/>
      <c r="J235" s="61"/>
      <c r="K235" s="62"/>
    </row>
    <row r="236" spans="1:22" ht="17.100000000000001" customHeight="1" x14ac:dyDescent="0.2">
      <c r="A236" s="66"/>
      <c r="B236" s="63"/>
      <c r="C236" s="63"/>
      <c r="D236" s="63"/>
      <c r="E236" s="63"/>
      <c r="F236" s="63"/>
      <c r="G236" s="63"/>
      <c r="H236" s="63"/>
      <c r="I236" s="63"/>
      <c r="J236" s="63"/>
      <c r="K236" s="64"/>
      <c r="L236" s="18"/>
      <c r="M236" s="18"/>
      <c r="N236" s="27"/>
      <c r="O236" s="18"/>
      <c r="P236" s="18"/>
      <c r="Q236" s="18"/>
      <c r="R236" s="45"/>
    </row>
    <row r="237" spans="1:22" ht="20.100000000000001" customHeight="1" x14ac:dyDescent="0.2">
      <c r="A237" s="1" t="s">
        <v>76</v>
      </c>
      <c r="B237" s="28"/>
      <c r="C237" s="28"/>
      <c r="D237" s="28"/>
      <c r="E237" s="28"/>
      <c r="F237" s="28"/>
      <c r="G237" s="28"/>
      <c r="H237" s="28"/>
      <c r="I237" s="28"/>
      <c r="J237" s="28"/>
      <c r="K237" s="28"/>
      <c r="L237" s="28"/>
      <c r="M237" s="28"/>
      <c r="N237" s="17" t="s">
        <v>10</v>
      </c>
      <c r="O237" s="1"/>
      <c r="P237" s="1"/>
      <c r="Q237" s="1"/>
      <c r="R237" s="46" t="s">
        <v>16</v>
      </c>
      <c r="S237" s="28"/>
    </row>
    <row r="238" spans="1:22" ht="20.100000000000001" customHeight="1" x14ac:dyDescent="0.25">
      <c r="A238" s="29" t="s">
        <v>25</v>
      </c>
      <c r="B238" s="30"/>
      <c r="C238" s="28"/>
      <c r="D238" s="28"/>
      <c r="E238" s="28"/>
      <c r="F238" s="28"/>
      <c r="G238" s="28"/>
      <c r="H238" s="28"/>
      <c r="I238" s="28"/>
      <c r="J238" s="28"/>
      <c r="K238" s="28"/>
      <c r="L238" s="28"/>
      <c r="M238" s="28"/>
      <c r="N238" s="28"/>
      <c r="O238" s="28"/>
      <c r="P238" s="28"/>
      <c r="Q238" s="28"/>
      <c r="R238" s="47"/>
      <c r="S238" s="28"/>
    </row>
    <row r="239" spans="1:22" s="28" customFormat="1" ht="20.100000000000001" customHeight="1" x14ac:dyDescent="0.25">
      <c r="A239" s="31" t="s">
        <v>23</v>
      </c>
      <c r="R239" s="47"/>
      <c r="U239" s="32"/>
      <c r="V239" s="32"/>
    </row>
    <row r="240" spans="1:22" s="28" customFormat="1" ht="20.100000000000001" customHeight="1" x14ac:dyDescent="0.25">
      <c r="A240" s="31" t="s">
        <v>24</v>
      </c>
      <c r="R240" s="47"/>
      <c r="U240" s="32"/>
      <c r="V240" s="32"/>
    </row>
    <row r="241" spans="1:22" s="28" customFormat="1" ht="20.100000000000001" customHeight="1" x14ac:dyDescent="0.25">
      <c r="A241" s="31" t="s">
        <v>27</v>
      </c>
      <c r="R241" s="47"/>
      <c r="U241" s="32"/>
      <c r="V241" s="32"/>
    </row>
    <row r="242" spans="1:22" s="28" customFormat="1" ht="20.100000000000001" customHeight="1" x14ac:dyDescent="0.25">
      <c r="A242" s="31" t="s">
        <v>26</v>
      </c>
      <c r="R242" s="47"/>
      <c r="U242" s="32"/>
      <c r="V242" s="32"/>
    </row>
    <row r="243" spans="1:22" s="28" customFormat="1" ht="20.100000000000001" customHeight="1" x14ac:dyDescent="0.25">
      <c r="A243" s="31" t="s">
        <v>75</v>
      </c>
      <c r="I243" s="31"/>
      <c r="R243" s="47"/>
      <c r="U243" s="32"/>
      <c r="V243" s="32"/>
    </row>
    <row r="244" spans="1:22" s="34" customFormat="1" ht="11.25" x14ac:dyDescent="0.2">
      <c r="A244" s="33" t="s">
        <v>13</v>
      </c>
      <c r="R244" s="50"/>
      <c r="U244" s="35"/>
      <c r="V244" s="35"/>
    </row>
    <row r="245" spans="1:22" s="34" customFormat="1" ht="11.25" x14ac:dyDescent="0.2">
      <c r="R245" s="50"/>
      <c r="U245" s="35"/>
      <c r="V245" s="35"/>
    </row>
    <row r="246" spans="1:22" s="3" customFormat="1" ht="24.75" customHeight="1" x14ac:dyDescent="0.35">
      <c r="A246" s="3" t="s">
        <v>5</v>
      </c>
      <c r="G246" s="3" t="s">
        <v>73</v>
      </c>
      <c r="R246" s="38"/>
      <c r="S246" s="5"/>
      <c r="U246" s="6"/>
      <c r="V246" s="6"/>
    </row>
    <row r="247" spans="1:22" ht="17.100000000000001" customHeight="1" x14ac:dyDescent="0.35">
      <c r="A247" s="3"/>
      <c r="B247" s="3"/>
      <c r="C247" s="3"/>
      <c r="D247" s="3" t="s">
        <v>13</v>
      </c>
      <c r="E247" s="3"/>
      <c r="F247" s="3"/>
      <c r="G247" s="3"/>
      <c r="H247" s="3"/>
      <c r="I247" s="3"/>
      <c r="J247" s="3"/>
      <c r="K247" s="3"/>
      <c r="L247" s="3"/>
      <c r="M247" s="3"/>
      <c r="N247" s="3"/>
      <c r="O247" s="3"/>
      <c r="P247" s="3"/>
      <c r="Q247" s="4"/>
      <c r="R247" s="38"/>
    </row>
    <row r="248" spans="1:22" ht="17.100000000000001" customHeight="1" x14ac:dyDescent="0.35">
      <c r="A248" s="5"/>
      <c r="B248" s="5" t="s">
        <v>51</v>
      </c>
      <c r="C248" s="5"/>
      <c r="D248" s="7">
        <f>E215+1</f>
        <v>45978</v>
      </c>
      <c r="E248" s="7">
        <f>D248+13</f>
        <v>45991</v>
      </c>
      <c r="F248" s="5"/>
      <c r="G248" s="5"/>
      <c r="H248" s="5"/>
      <c r="I248" s="5"/>
      <c r="J248" s="5"/>
      <c r="K248" s="5"/>
      <c r="L248" s="5"/>
      <c r="M248" s="5"/>
      <c r="N248" s="5"/>
      <c r="O248" s="5"/>
      <c r="P248" s="3"/>
      <c r="Q248" s="4"/>
      <c r="R248" s="38"/>
    </row>
    <row r="249" spans="1:22" ht="17.100000000000001" customHeight="1" x14ac:dyDescent="0.25">
      <c r="B249" s="9">
        <f>DAY(D248)</f>
        <v>17</v>
      </c>
      <c r="C249" s="9">
        <f>DAY(D248+1)</f>
        <v>18</v>
      </c>
      <c r="D249" s="9">
        <f>DAY(D248+2)</f>
        <v>19</v>
      </c>
      <c r="E249" s="9">
        <f>DAY(D248+3)</f>
        <v>20</v>
      </c>
      <c r="F249" s="9">
        <f>DAY(D248+4)</f>
        <v>21</v>
      </c>
      <c r="G249" s="9">
        <f>DAY(D248+5)</f>
        <v>22</v>
      </c>
      <c r="H249" s="9">
        <f>DAY(D248+6)</f>
        <v>23</v>
      </c>
      <c r="I249" s="9">
        <f>DAY(D248+7)</f>
        <v>24</v>
      </c>
      <c r="J249" s="9">
        <f>DAY(D248+8)</f>
        <v>25</v>
      </c>
      <c r="K249" s="9">
        <f>DAY(D248+9)</f>
        <v>26</v>
      </c>
      <c r="L249" s="9">
        <f>DAY(D248+10)</f>
        <v>27</v>
      </c>
      <c r="M249" s="9">
        <f>DAY(D248+11)</f>
        <v>28</v>
      </c>
      <c r="N249" s="9">
        <f>DAY(D248+12)</f>
        <v>29</v>
      </c>
      <c r="O249" s="9">
        <f>DAY(D248+13)</f>
        <v>30</v>
      </c>
      <c r="P249" s="9" t="s">
        <v>45</v>
      </c>
      <c r="Q249" s="5" t="s">
        <v>35</v>
      </c>
      <c r="R249" s="38"/>
      <c r="S249" s="5" t="str">
        <f>+B248</f>
        <v>BW 25</v>
      </c>
      <c r="T249" s="5" t="str">
        <f>+B264</f>
        <v>BW 26</v>
      </c>
    </row>
    <row r="250" spans="1:22" ht="17.100000000000001" customHeight="1" x14ac:dyDescent="0.2">
      <c r="A250" s="12" t="s">
        <v>18</v>
      </c>
      <c r="B250" s="36"/>
      <c r="C250" s="36"/>
      <c r="D250" s="36"/>
      <c r="E250" s="36"/>
      <c r="F250" s="36"/>
      <c r="G250" s="36"/>
      <c r="H250" s="36"/>
      <c r="I250" s="36"/>
      <c r="J250" s="36"/>
      <c r="K250" s="36"/>
      <c r="L250" s="36"/>
      <c r="M250" s="36"/>
      <c r="N250" s="36"/>
      <c r="O250" s="36"/>
      <c r="P250" s="14">
        <f>SUM(B250:O250)</f>
        <v>0</v>
      </c>
      <c r="Q250" s="10"/>
      <c r="R250" s="39"/>
      <c r="S250" s="10"/>
    </row>
    <row r="251" spans="1:22" ht="17.100000000000001" customHeight="1" x14ac:dyDescent="0.2">
      <c r="A251" s="12" t="s">
        <v>0</v>
      </c>
      <c r="B251" s="36"/>
      <c r="C251" s="36"/>
      <c r="D251" s="36"/>
      <c r="E251" s="36"/>
      <c r="F251" s="36"/>
      <c r="G251" s="36"/>
      <c r="H251" s="36"/>
      <c r="I251" s="36"/>
      <c r="J251" s="36"/>
      <c r="K251" s="36"/>
      <c r="L251" s="36"/>
      <c r="M251" s="36"/>
      <c r="N251" s="36"/>
      <c r="O251" s="36"/>
      <c r="P251" s="14">
        <f t="shared" ref="P251:P262" si="35">SUM(B251:O251)</f>
        <v>0</v>
      </c>
    </row>
    <row r="252" spans="1:22" ht="17.100000000000001" customHeight="1" x14ac:dyDescent="0.25">
      <c r="A252" s="12" t="s">
        <v>41</v>
      </c>
      <c r="B252" s="36"/>
      <c r="C252" s="36"/>
      <c r="D252" s="36"/>
      <c r="E252" s="36"/>
      <c r="F252" s="36"/>
      <c r="G252" s="36"/>
      <c r="H252" s="36"/>
      <c r="I252" s="36"/>
      <c r="J252" s="36"/>
      <c r="K252" s="36"/>
      <c r="L252" s="36"/>
      <c r="M252" s="36"/>
      <c r="N252" s="36"/>
      <c r="O252" s="36"/>
      <c r="P252" s="14">
        <f t="shared" si="35"/>
        <v>0</v>
      </c>
      <c r="Q252" s="16"/>
      <c r="R252" s="48">
        <f>$R$7</f>
        <v>0</v>
      </c>
      <c r="S252" s="16"/>
      <c r="T252" s="18"/>
    </row>
    <row r="253" spans="1:22" ht="17.100000000000001" customHeight="1" x14ac:dyDescent="0.2">
      <c r="A253" s="12" t="s">
        <v>15</v>
      </c>
      <c r="B253" s="36"/>
      <c r="C253" s="36"/>
      <c r="D253" s="36"/>
      <c r="E253" s="36"/>
      <c r="F253" s="36"/>
      <c r="G253" s="36"/>
      <c r="H253" s="36"/>
      <c r="I253" s="36"/>
      <c r="J253" s="36"/>
      <c r="K253" s="36"/>
      <c r="L253" s="36"/>
      <c r="M253" s="36"/>
      <c r="N253" s="36"/>
      <c r="O253" s="36"/>
      <c r="P253" s="14">
        <f t="shared" si="35"/>
        <v>0</v>
      </c>
      <c r="R253" s="41" t="s">
        <v>22</v>
      </c>
    </row>
    <row r="254" spans="1:22" ht="17.100000000000001" customHeight="1" x14ac:dyDescent="0.2">
      <c r="A254" s="12" t="s">
        <v>14</v>
      </c>
      <c r="B254" s="36"/>
      <c r="C254" s="36"/>
      <c r="D254" s="36"/>
      <c r="E254" s="36"/>
      <c r="F254" s="36"/>
      <c r="G254" s="36"/>
      <c r="H254" s="36"/>
      <c r="I254" s="36"/>
      <c r="J254" s="36"/>
      <c r="K254" s="36"/>
      <c r="L254" s="36"/>
      <c r="M254" s="36"/>
      <c r="N254" s="36"/>
      <c r="O254" s="36"/>
      <c r="P254" s="14">
        <f t="shared" si="35"/>
        <v>0</v>
      </c>
      <c r="R254" s="42"/>
    </row>
    <row r="255" spans="1:22" ht="17.100000000000001" customHeight="1" x14ac:dyDescent="0.2">
      <c r="A255" s="12" t="s">
        <v>37</v>
      </c>
      <c r="B255" s="36"/>
      <c r="C255" s="36"/>
      <c r="D255" s="36"/>
      <c r="E255" s="36"/>
      <c r="F255" s="36"/>
      <c r="G255" s="36"/>
      <c r="H255" s="36"/>
      <c r="I255" s="36"/>
      <c r="J255" s="36"/>
      <c r="K255" s="36"/>
      <c r="L255" s="36"/>
      <c r="M255" s="36"/>
      <c r="N255" s="36"/>
      <c r="O255" s="36"/>
      <c r="P255" s="14">
        <f t="shared" si="35"/>
        <v>0</v>
      </c>
      <c r="R255" s="42"/>
    </row>
    <row r="256" spans="1:22" ht="17.100000000000001" customHeight="1" x14ac:dyDescent="0.2">
      <c r="A256" s="12" t="s">
        <v>11</v>
      </c>
      <c r="B256" s="36"/>
      <c r="C256" s="36"/>
      <c r="D256" s="36"/>
      <c r="E256" s="36"/>
      <c r="F256" s="36"/>
      <c r="G256" s="36"/>
      <c r="H256" s="36"/>
      <c r="I256" s="36"/>
      <c r="J256" s="36"/>
      <c r="K256" s="36"/>
      <c r="L256" s="36"/>
      <c r="M256" s="36"/>
      <c r="N256" s="36"/>
      <c r="O256" s="36"/>
      <c r="P256" s="14">
        <f t="shared" si="35"/>
        <v>0</v>
      </c>
      <c r="Q256" s="18"/>
      <c r="R256" s="49">
        <f>$R$11</f>
        <v>0</v>
      </c>
      <c r="S256" s="18"/>
      <c r="T256" s="18"/>
    </row>
    <row r="257" spans="1:20" ht="17.100000000000001" customHeight="1" x14ac:dyDescent="0.2">
      <c r="A257" s="12" t="s">
        <v>17</v>
      </c>
      <c r="B257" s="36"/>
      <c r="C257" s="36"/>
      <c r="D257" s="36"/>
      <c r="E257" s="36"/>
      <c r="F257" s="36"/>
      <c r="G257" s="36"/>
      <c r="H257" s="36"/>
      <c r="I257" s="36"/>
      <c r="J257" s="36"/>
      <c r="K257" s="36"/>
      <c r="L257" s="36"/>
      <c r="M257" s="36"/>
      <c r="N257" s="36"/>
      <c r="O257" s="36"/>
      <c r="P257" s="14">
        <f t="shared" si="35"/>
        <v>0</v>
      </c>
      <c r="R257" s="41" t="s">
        <v>4</v>
      </c>
    </row>
    <row r="258" spans="1:20" ht="17.100000000000001" customHeight="1" x14ac:dyDescent="0.2">
      <c r="A258" s="12" t="s">
        <v>6</v>
      </c>
      <c r="B258" s="36"/>
      <c r="C258" s="36"/>
      <c r="D258" s="36"/>
      <c r="E258" s="36"/>
      <c r="F258" s="36"/>
      <c r="G258" s="36"/>
      <c r="H258" s="36"/>
      <c r="I258" s="36"/>
      <c r="J258" s="36"/>
      <c r="K258" s="36"/>
      <c r="L258" s="36"/>
      <c r="M258" s="36"/>
      <c r="N258" s="36"/>
      <c r="O258" s="36"/>
      <c r="P258" s="14">
        <f t="shared" si="35"/>
        <v>0</v>
      </c>
      <c r="R258" s="42"/>
    </row>
    <row r="259" spans="1:20" ht="17.100000000000001" customHeight="1" x14ac:dyDescent="0.2">
      <c r="A259" s="12" t="s">
        <v>20</v>
      </c>
      <c r="B259" s="36"/>
      <c r="C259" s="36"/>
      <c r="D259" s="36"/>
      <c r="E259" s="36"/>
      <c r="F259" s="36"/>
      <c r="G259" s="36"/>
      <c r="H259" s="36"/>
      <c r="I259" s="36"/>
      <c r="J259" s="36"/>
      <c r="K259" s="36"/>
      <c r="L259" s="36"/>
      <c r="M259" s="36"/>
      <c r="N259" s="36"/>
      <c r="O259" s="36"/>
      <c r="P259" s="14">
        <f t="shared" si="35"/>
        <v>0</v>
      </c>
      <c r="R259" s="42"/>
    </row>
    <row r="260" spans="1:20" ht="17.100000000000001" customHeight="1" x14ac:dyDescent="0.2">
      <c r="A260" s="12" t="s">
        <v>40</v>
      </c>
      <c r="B260" s="36"/>
      <c r="C260" s="36"/>
      <c r="D260" s="36"/>
      <c r="E260" s="36"/>
      <c r="F260" s="36"/>
      <c r="G260" s="36"/>
      <c r="H260" s="36"/>
      <c r="I260" s="36"/>
      <c r="J260" s="36"/>
      <c r="K260" s="36"/>
      <c r="L260" s="36"/>
      <c r="M260" s="36"/>
      <c r="N260" s="36"/>
      <c r="O260" s="36"/>
      <c r="P260" s="14">
        <f t="shared" si="35"/>
        <v>0</v>
      </c>
      <c r="R260" s="42"/>
    </row>
    <row r="261" spans="1:20" ht="17.100000000000001" customHeight="1" x14ac:dyDescent="0.2">
      <c r="A261" s="12" t="s">
        <v>12</v>
      </c>
      <c r="B261" s="36"/>
      <c r="C261" s="36"/>
      <c r="D261" s="36"/>
      <c r="E261" s="36"/>
      <c r="F261" s="36"/>
      <c r="G261" s="36"/>
      <c r="H261" s="36"/>
      <c r="I261" s="36"/>
      <c r="J261" s="36"/>
      <c r="K261" s="36"/>
      <c r="L261" s="36"/>
      <c r="M261" s="36"/>
      <c r="N261" s="36"/>
      <c r="O261" s="36"/>
      <c r="P261" s="14">
        <f t="shared" si="35"/>
        <v>0</v>
      </c>
      <c r="Q261" s="18"/>
      <c r="R261" s="49">
        <f>$R$16</f>
        <v>0</v>
      </c>
      <c r="S261" s="18"/>
      <c r="T261" s="18"/>
    </row>
    <row r="262" spans="1:20" ht="17.100000000000001" customHeight="1" x14ac:dyDescent="0.2">
      <c r="A262" s="10" t="s">
        <v>1</v>
      </c>
      <c r="B262" s="14">
        <f>SUM(B250:B261)</f>
        <v>0</v>
      </c>
      <c r="C262" s="14">
        <f t="shared" ref="C262:O262" si="36">SUM(C250:C261)</f>
        <v>0</v>
      </c>
      <c r="D262" s="14">
        <f t="shared" si="36"/>
        <v>0</v>
      </c>
      <c r="E262" s="14">
        <f t="shared" si="36"/>
        <v>0</v>
      </c>
      <c r="F262" s="14">
        <f t="shared" si="36"/>
        <v>0</v>
      </c>
      <c r="G262" s="14">
        <f t="shared" si="36"/>
        <v>0</v>
      </c>
      <c r="H262" s="14">
        <f t="shared" si="36"/>
        <v>0</v>
      </c>
      <c r="I262" s="14">
        <f t="shared" si="36"/>
        <v>0</v>
      </c>
      <c r="J262" s="14">
        <f t="shared" si="36"/>
        <v>0</v>
      </c>
      <c r="K262" s="14">
        <f t="shared" si="36"/>
        <v>0</v>
      </c>
      <c r="L262" s="14">
        <f t="shared" si="36"/>
        <v>0</v>
      </c>
      <c r="M262" s="14">
        <f t="shared" si="36"/>
        <v>0</v>
      </c>
      <c r="N262" s="14">
        <f t="shared" si="36"/>
        <v>0</v>
      </c>
      <c r="O262" s="14">
        <f t="shared" si="36"/>
        <v>0</v>
      </c>
      <c r="P262" s="14">
        <f t="shared" si="35"/>
        <v>0</v>
      </c>
      <c r="R262" s="41" t="s">
        <v>3</v>
      </c>
    </row>
    <row r="263" spans="1:20" ht="17.100000000000001" customHeight="1" x14ac:dyDescent="0.2">
      <c r="A263" s="10"/>
      <c r="B263" s="19"/>
      <c r="C263" s="19"/>
      <c r="D263" s="19"/>
      <c r="E263" s="19"/>
      <c r="F263" s="19"/>
      <c r="G263" s="19"/>
      <c r="H263" s="19"/>
      <c r="I263" s="19"/>
      <c r="J263" s="19"/>
      <c r="K263" s="19"/>
      <c r="L263" s="19"/>
      <c r="M263" s="19"/>
      <c r="N263" s="19"/>
      <c r="O263" s="19"/>
      <c r="P263" s="19">
        <f>SUM(B262:O262)</f>
        <v>0</v>
      </c>
      <c r="Q263" t="s">
        <v>46</v>
      </c>
      <c r="R263" s="43" t="s">
        <v>13</v>
      </c>
    </row>
    <row r="264" spans="1:20" ht="17.100000000000001" customHeight="1" x14ac:dyDescent="0.25">
      <c r="B264" s="5" t="s">
        <v>52</v>
      </c>
      <c r="D264" s="7">
        <f>E248+1</f>
        <v>45992</v>
      </c>
      <c r="E264" s="7">
        <f>D264+13</f>
        <v>46005</v>
      </c>
      <c r="R264" s="44" t="s">
        <v>74</v>
      </c>
      <c r="S264" s="20" t="s">
        <v>19</v>
      </c>
      <c r="T264" s="20" t="s">
        <v>33</v>
      </c>
    </row>
    <row r="265" spans="1:20" ht="17.100000000000001" customHeight="1" x14ac:dyDescent="0.2">
      <c r="B265" s="21">
        <f>DAY(D264)</f>
        <v>1</v>
      </c>
      <c r="C265" s="21">
        <f>DAY(D264+1)</f>
        <v>2</v>
      </c>
      <c r="D265" s="21">
        <f>DAY(D264+2)</f>
        <v>3</v>
      </c>
      <c r="E265" s="21">
        <f>DAY(D264+3)</f>
        <v>4</v>
      </c>
      <c r="F265" s="21">
        <f>DAY(D264+4)</f>
        <v>5</v>
      </c>
      <c r="G265" s="21">
        <f>DAY(D264+5)</f>
        <v>6</v>
      </c>
      <c r="H265" s="21">
        <f>DAY(D264+6)</f>
        <v>7</v>
      </c>
      <c r="I265" s="21">
        <f>DAY(D264+7)</f>
        <v>8</v>
      </c>
      <c r="J265" s="21">
        <f>DAY(D264+8)</f>
        <v>9</v>
      </c>
      <c r="K265" s="21">
        <f>DAY(D264+9)</f>
        <v>10</v>
      </c>
      <c r="L265" s="21">
        <f>DAY(D264+10)</f>
        <v>11</v>
      </c>
      <c r="M265" s="21">
        <f>DAY(D264+11)</f>
        <v>12</v>
      </c>
      <c r="N265" s="21">
        <f>DAY(D264+12)</f>
        <v>13</v>
      </c>
      <c r="O265" s="21">
        <f>DAY(D264+13)</f>
        <v>14</v>
      </c>
      <c r="P265" s="21" t="s">
        <v>45</v>
      </c>
      <c r="R265" s="44" t="s">
        <v>2</v>
      </c>
      <c r="S265" s="20" t="s">
        <v>2</v>
      </c>
      <c r="T265" s="20" t="s">
        <v>87</v>
      </c>
    </row>
    <row r="266" spans="1:20" ht="17.100000000000001" customHeight="1" x14ac:dyDescent="0.2">
      <c r="A266" s="12" t="s">
        <v>18</v>
      </c>
      <c r="B266" s="36"/>
      <c r="C266" s="36"/>
      <c r="D266" s="36"/>
      <c r="E266" s="36"/>
      <c r="F266" s="36"/>
      <c r="G266" s="36"/>
      <c r="H266" s="36"/>
      <c r="I266" s="36"/>
      <c r="J266" s="36"/>
      <c r="K266" s="36"/>
      <c r="L266" s="36"/>
      <c r="M266" s="36"/>
      <c r="N266" s="36"/>
      <c r="O266" s="36"/>
      <c r="P266" s="14">
        <f>SUM(B266:O266)</f>
        <v>0</v>
      </c>
      <c r="R266" s="22">
        <f>+P250+P266</f>
        <v>0</v>
      </c>
      <c r="S266" s="22">
        <f t="shared" ref="S266:S278" si="37">+R266+S217</f>
        <v>0</v>
      </c>
      <c r="T266" s="13"/>
    </row>
    <row r="267" spans="1:20" ht="17.100000000000001" customHeight="1" x14ac:dyDescent="0.2">
      <c r="A267" s="12" t="str">
        <f t="shared" ref="A267:A277" si="38">+A251</f>
        <v>Vacation</v>
      </c>
      <c r="B267" s="36"/>
      <c r="C267" s="36"/>
      <c r="D267" s="36"/>
      <c r="E267" s="36"/>
      <c r="F267" s="36"/>
      <c r="G267" s="36"/>
      <c r="H267" s="36"/>
      <c r="I267" s="36"/>
      <c r="J267" s="36"/>
      <c r="K267" s="36"/>
      <c r="L267" s="36"/>
      <c r="M267" s="36"/>
      <c r="N267" s="36"/>
      <c r="O267" s="36"/>
      <c r="P267" s="14">
        <f t="shared" ref="P267:P277" si="39">SUM(B267:O267)</f>
        <v>0</v>
      </c>
      <c r="R267" s="22">
        <f t="shared" ref="R267:R278" si="40">+P251+P267</f>
        <v>0</v>
      </c>
      <c r="S267" s="22">
        <f t="shared" si="37"/>
        <v>0</v>
      </c>
      <c r="T267" s="15" t="s">
        <v>28</v>
      </c>
    </row>
    <row r="268" spans="1:20" ht="17.100000000000001" customHeight="1" x14ac:dyDescent="0.2">
      <c r="A268" s="12" t="str">
        <f t="shared" si="38"/>
        <v>Sick earned after 1997</v>
      </c>
      <c r="B268" s="36"/>
      <c r="C268" s="36"/>
      <c r="D268" s="36"/>
      <c r="E268" s="36"/>
      <c r="F268" s="36"/>
      <c r="G268" s="36"/>
      <c r="H268" s="36"/>
      <c r="I268" s="36"/>
      <c r="J268" s="36"/>
      <c r="K268" s="36"/>
      <c r="L268" s="36"/>
      <c r="M268" s="36"/>
      <c r="N268" s="36"/>
      <c r="O268" s="36"/>
      <c r="P268" s="14">
        <f t="shared" si="39"/>
        <v>0</v>
      </c>
      <c r="R268" s="22">
        <f t="shared" si="40"/>
        <v>0</v>
      </c>
      <c r="S268" s="22">
        <f t="shared" si="37"/>
        <v>0</v>
      </c>
      <c r="T268" s="15" t="s">
        <v>29</v>
      </c>
    </row>
    <row r="269" spans="1:20" ht="17.100000000000001" customHeight="1" x14ac:dyDescent="0.2">
      <c r="A269" s="12" t="str">
        <f t="shared" si="38"/>
        <v>Sick earned 1984 - 1997</v>
      </c>
      <c r="B269" s="36"/>
      <c r="C269" s="36"/>
      <c r="D269" s="36"/>
      <c r="E269" s="36"/>
      <c r="F269" s="36"/>
      <c r="G269" s="36"/>
      <c r="H269" s="36"/>
      <c r="I269" s="36"/>
      <c r="J269" s="36"/>
      <c r="K269" s="36"/>
      <c r="L269" s="36"/>
      <c r="M269" s="36"/>
      <c r="N269" s="36"/>
      <c r="O269" s="36"/>
      <c r="P269" s="14">
        <f t="shared" si="39"/>
        <v>0</v>
      </c>
      <c r="R269" s="22">
        <f t="shared" si="40"/>
        <v>0</v>
      </c>
      <c r="S269" s="22">
        <f t="shared" si="37"/>
        <v>0</v>
      </c>
      <c r="T269" s="15" t="s">
        <v>30</v>
      </c>
    </row>
    <row r="270" spans="1:20" ht="17.100000000000001" customHeight="1" x14ac:dyDescent="0.2">
      <c r="A270" s="12" t="str">
        <f t="shared" si="38"/>
        <v>Sick earned before 1984</v>
      </c>
      <c r="B270" s="36"/>
      <c r="C270" s="36"/>
      <c r="D270" s="36"/>
      <c r="E270" s="36"/>
      <c r="F270" s="36"/>
      <c r="G270" s="36"/>
      <c r="H270" s="36"/>
      <c r="I270" s="36"/>
      <c r="J270" s="36"/>
      <c r="K270" s="36"/>
      <c r="L270" s="36"/>
      <c r="M270" s="36"/>
      <c r="N270" s="36"/>
      <c r="O270" s="36"/>
      <c r="P270" s="14">
        <f t="shared" si="39"/>
        <v>0</v>
      </c>
      <c r="R270" s="22">
        <f t="shared" si="40"/>
        <v>0</v>
      </c>
      <c r="S270" s="22">
        <f t="shared" si="37"/>
        <v>0</v>
      </c>
      <c r="T270" s="15" t="s">
        <v>31</v>
      </c>
    </row>
    <row r="271" spans="1:20" ht="17.100000000000001" customHeight="1" x14ac:dyDescent="0.2">
      <c r="A271" s="12" t="str">
        <f t="shared" si="38"/>
        <v>Extended sick</v>
      </c>
      <c r="B271" s="36"/>
      <c r="C271" s="36"/>
      <c r="D271" s="36"/>
      <c r="E271" s="36"/>
      <c r="F271" s="36"/>
      <c r="G271" s="36"/>
      <c r="H271" s="36"/>
      <c r="I271" s="36"/>
      <c r="J271" s="36"/>
      <c r="K271" s="36"/>
      <c r="L271" s="36"/>
      <c r="M271" s="36"/>
      <c r="N271" s="36"/>
      <c r="O271" s="36"/>
      <c r="P271" s="14">
        <f t="shared" si="39"/>
        <v>0</v>
      </c>
      <c r="R271" s="22">
        <f t="shared" si="40"/>
        <v>0</v>
      </c>
      <c r="S271" s="22">
        <f t="shared" si="37"/>
        <v>0</v>
      </c>
      <c r="T271" s="15" t="s">
        <v>42</v>
      </c>
    </row>
    <row r="272" spans="1:20" ht="17.100000000000001" customHeight="1" x14ac:dyDescent="0.2">
      <c r="A272" s="12" t="str">
        <f t="shared" si="38"/>
        <v>Comp time used</v>
      </c>
      <c r="B272" s="36"/>
      <c r="C272" s="36"/>
      <c r="D272" s="36"/>
      <c r="E272" s="36"/>
      <c r="F272" s="36"/>
      <c r="G272" s="36"/>
      <c r="H272" s="36"/>
      <c r="I272" s="36"/>
      <c r="J272" s="36"/>
      <c r="K272" s="36"/>
      <c r="L272" s="36"/>
      <c r="M272" s="36"/>
      <c r="N272" s="36"/>
      <c r="O272" s="36"/>
      <c r="P272" s="14">
        <f t="shared" si="39"/>
        <v>0</v>
      </c>
      <c r="R272" s="22">
        <f t="shared" si="40"/>
        <v>0</v>
      </c>
      <c r="S272" s="22">
        <f t="shared" si="37"/>
        <v>0</v>
      </c>
      <c r="T272" s="15" t="s">
        <v>32</v>
      </c>
    </row>
    <row r="273" spans="1:20" ht="17.100000000000001" customHeight="1" x14ac:dyDescent="0.2">
      <c r="A273" s="12" t="str">
        <f t="shared" si="38"/>
        <v>Holiday/AdminClosure</v>
      </c>
      <c r="B273" s="36"/>
      <c r="C273" s="36"/>
      <c r="D273" s="36"/>
      <c r="E273" s="36"/>
      <c r="F273" s="36"/>
      <c r="G273" s="36"/>
      <c r="H273" s="36"/>
      <c r="I273" s="36"/>
      <c r="J273" s="36"/>
      <c r="K273" s="36"/>
      <c r="L273" s="36"/>
      <c r="M273" s="36"/>
      <c r="N273" s="36"/>
      <c r="O273" s="36"/>
      <c r="P273" s="14">
        <f t="shared" si="39"/>
        <v>0</v>
      </c>
      <c r="R273" s="22">
        <f t="shared" si="40"/>
        <v>0</v>
      </c>
      <c r="S273" s="22">
        <f t="shared" si="37"/>
        <v>0</v>
      </c>
      <c r="T273" s="13"/>
    </row>
    <row r="274" spans="1:20" ht="17.100000000000001" customHeight="1" x14ac:dyDescent="0.2">
      <c r="A274" s="12" t="str">
        <f t="shared" si="38"/>
        <v>Inclement Weather</v>
      </c>
      <c r="B274" s="36"/>
      <c r="C274" s="36"/>
      <c r="D274" s="36"/>
      <c r="E274" s="36"/>
      <c r="F274" s="36"/>
      <c r="G274" s="36"/>
      <c r="H274" s="36"/>
      <c r="I274" s="36"/>
      <c r="J274" s="36"/>
      <c r="K274" s="36"/>
      <c r="L274" s="36"/>
      <c r="M274" s="36"/>
      <c r="N274" s="36"/>
      <c r="O274" s="36"/>
      <c r="P274" s="14">
        <f t="shared" si="39"/>
        <v>0</v>
      </c>
      <c r="R274" s="22">
        <f t="shared" si="40"/>
        <v>0</v>
      </c>
      <c r="S274" s="22">
        <f t="shared" si="37"/>
        <v>0</v>
      </c>
      <c r="T274" s="13"/>
    </row>
    <row r="275" spans="1:20" ht="17.100000000000001" customHeight="1" x14ac:dyDescent="0.2">
      <c r="A275" s="12" t="str">
        <f t="shared" si="38"/>
        <v>Overtime worked</v>
      </c>
      <c r="B275" s="36"/>
      <c r="C275" s="36"/>
      <c r="D275" s="36"/>
      <c r="E275" s="36"/>
      <c r="F275" s="36"/>
      <c r="G275" s="36"/>
      <c r="H275" s="36"/>
      <c r="I275" s="36"/>
      <c r="J275" s="36"/>
      <c r="K275" s="36"/>
      <c r="L275" s="36"/>
      <c r="M275" s="36"/>
      <c r="N275" s="36"/>
      <c r="O275" s="36"/>
      <c r="P275" s="14">
        <f t="shared" si="39"/>
        <v>0</v>
      </c>
      <c r="R275" s="22">
        <f t="shared" si="40"/>
        <v>0</v>
      </c>
      <c r="S275" s="22">
        <f t="shared" si="37"/>
        <v>0</v>
      </c>
      <c r="T275" s="13"/>
    </row>
    <row r="276" spans="1:20" ht="17.100000000000001" customHeight="1" x14ac:dyDescent="0.2">
      <c r="A276" s="12" t="str">
        <f t="shared" si="38"/>
        <v>*Other absence with pay</v>
      </c>
      <c r="B276" s="36"/>
      <c r="C276" s="36"/>
      <c r="D276" s="36"/>
      <c r="E276" s="36"/>
      <c r="F276" s="36"/>
      <c r="G276" s="36"/>
      <c r="H276" s="36"/>
      <c r="I276" s="36"/>
      <c r="J276" s="36"/>
      <c r="K276" s="36"/>
      <c r="L276" s="36"/>
      <c r="M276" s="36"/>
      <c r="N276" s="36"/>
      <c r="O276" s="36"/>
      <c r="P276" s="14">
        <f t="shared" si="39"/>
        <v>0</v>
      </c>
      <c r="R276" s="22">
        <f t="shared" si="40"/>
        <v>0</v>
      </c>
      <c r="S276" s="22">
        <f t="shared" si="37"/>
        <v>0</v>
      </c>
      <c r="T276" s="15" t="s">
        <v>13</v>
      </c>
    </row>
    <row r="277" spans="1:20" ht="17.100000000000001" customHeight="1" x14ac:dyDescent="0.2">
      <c r="A277" s="12" t="str">
        <f t="shared" si="38"/>
        <v>Absence without pay</v>
      </c>
      <c r="B277" s="36"/>
      <c r="C277" s="36"/>
      <c r="D277" s="36"/>
      <c r="E277" s="36"/>
      <c r="F277" s="36"/>
      <c r="G277" s="36"/>
      <c r="H277" s="36"/>
      <c r="I277" s="36"/>
      <c r="J277" s="36"/>
      <c r="K277" s="36"/>
      <c r="L277" s="36"/>
      <c r="M277" s="36"/>
      <c r="N277" s="36"/>
      <c r="O277" s="36"/>
      <c r="P277" s="14">
        <f t="shared" si="39"/>
        <v>0</v>
      </c>
      <c r="R277" s="22">
        <f t="shared" si="40"/>
        <v>0</v>
      </c>
      <c r="S277" s="22">
        <f t="shared" si="37"/>
        <v>0</v>
      </c>
      <c r="T277" s="13"/>
    </row>
    <row r="278" spans="1:20" ht="17.100000000000001" customHeight="1" x14ac:dyDescent="0.2">
      <c r="A278" s="10" t="s">
        <v>1</v>
      </c>
      <c r="B278" s="14">
        <f t="shared" ref="B278:O278" si="41">SUM(B266:B277)</f>
        <v>0</v>
      </c>
      <c r="C278" s="14">
        <f t="shared" si="41"/>
        <v>0</v>
      </c>
      <c r="D278" s="14">
        <f t="shared" si="41"/>
        <v>0</v>
      </c>
      <c r="E278" s="14">
        <f t="shared" si="41"/>
        <v>0</v>
      </c>
      <c r="F278" s="14">
        <f t="shared" si="41"/>
        <v>0</v>
      </c>
      <c r="G278" s="14">
        <f t="shared" si="41"/>
        <v>0</v>
      </c>
      <c r="H278" s="14">
        <f t="shared" si="41"/>
        <v>0</v>
      </c>
      <c r="I278" s="14">
        <f t="shared" si="41"/>
        <v>0</v>
      </c>
      <c r="J278" s="14">
        <f t="shared" si="41"/>
        <v>0</v>
      </c>
      <c r="K278" s="14">
        <f t="shared" si="41"/>
        <v>0</v>
      </c>
      <c r="L278" s="14">
        <f t="shared" si="41"/>
        <v>0</v>
      </c>
      <c r="M278" s="14">
        <f t="shared" si="41"/>
        <v>0</v>
      </c>
      <c r="N278" s="14">
        <f t="shared" si="41"/>
        <v>0</v>
      </c>
      <c r="O278" s="14">
        <f t="shared" si="41"/>
        <v>0</v>
      </c>
      <c r="P278" s="14">
        <f>SUM(P266:P277)</f>
        <v>0</v>
      </c>
      <c r="R278" s="22">
        <f t="shared" si="40"/>
        <v>0</v>
      </c>
      <c r="S278" s="22">
        <f t="shared" si="37"/>
        <v>0</v>
      </c>
      <c r="T278" s="13"/>
    </row>
    <row r="279" spans="1:20" ht="17.100000000000001" customHeight="1" x14ac:dyDescent="0.2">
      <c r="L279" s="1" t="s">
        <v>21</v>
      </c>
      <c r="P279" s="19">
        <f>SUM(B278:O278)</f>
        <v>0</v>
      </c>
      <c r="Q279" t="s">
        <v>46</v>
      </c>
    </row>
    <row r="280" spans="1:20" ht="17.100000000000001" customHeight="1" x14ac:dyDescent="0.2">
      <c r="A280" s="23" t="s">
        <v>8</v>
      </c>
      <c r="B280" s="24"/>
      <c r="C280" s="25"/>
      <c r="D280" s="56"/>
      <c r="E280" s="56"/>
      <c r="F280" s="56"/>
      <c r="G280" s="56"/>
      <c r="H280" s="56"/>
      <c r="I280" s="56"/>
      <c r="J280" s="56"/>
      <c r="K280" s="57"/>
    </row>
    <row r="281" spans="1:20" ht="17.100000000000001" customHeight="1" x14ac:dyDescent="0.2">
      <c r="A281" s="58"/>
      <c r="B281" s="59"/>
      <c r="C281" s="59"/>
      <c r="D281" s="59"/>
      <c r="E281" s="59"/>
      <c r="F281" s="59"/>
      <c r="G281" s="59"/>
      <c r="H281" s="59"/>
      <c r="I281" s="59"/>
      <c r="J281" s="59"/>
      <c r="K281" s="60"/>
    </row>
    <row r="282" spans="1:20" ht="17.100000000000001" customHeight="1" x14ac:dyDescent="0.2">
      <c r="A282" s="58"/>
      <c r="B282" s="59"/>
      <c r="C282" s="59"/>
      <c r="D282" s="59"/>
      <c r="E282" s="59"/>
      <c r="F282" s="59"/>
      <c r="G282" s="59"/>
      <c r="H282" s="59"/>
      <c r="I282" s="59"/>
      <c r="J282" s="59"/>
      <c r="K282" s="60"/>
      <c r="L282" s="18"/>
      <c r="M282" s="18"/>
      <c r="N282" s="18"/>
      <c r="O282" s="18"/>
      <c r="P282" s="18"/>
      <c r="Q282" s="18"/>
      <c r="R282" s="45"/>
    </row>
    <row r="283" spans="1:20" ht="17.100000000000001" customHeight="1" x14ac:dyDescent="0.2">
      <c r="A283" s="26" t="s">
        <v>7</v>
      </c>
      <c r="B283" s="61"/>
      <c r="C283" s="61"/>
      <c r="D283" s="61"/>
      <c r="E283" s="61"/>
      <c r="F283" s="61"/>
      <c r="G283" s="61"/>
      <c r="H283" s="61"/>
      <c r="I283" s="61"/>
      <c r="J283" s="61"/>
      <c r="K283" s="62"/>
      <c r="N283" s="17" t="s">
        <v>9</v>
      </c>
      <c r="Q283" s="17" t="s">
        <v>16</v>
      </c>
    </row>
    <row r="284" spans="1:20" ht="17.100000000000001" customHeight="1" x14ac:dyDescent="0.2">
      <c r="A284" s="65"/>
      <c r="B284" s="61"/>
      <c r="C284" s="61"/>
      <c r="D284" s="61"/>
      <c r="E284" s="61"/>
      <c r="F284" s="61"/>
      <c r="G284" s="61"/>
      <c r="H284" s="61"/>
      <c r="I284" s="61"/>
      <c r="J284" s="61"/>
      <c r="K284" s="62"/>
    </row>
    <row r="285" spans="1:20" ht="17.100000000000001" customHeight="1" x14ac:dyDescent="0.2">
      <c r="A285" s="66"/>
      <c r="B285" s="63"/>
      <c r="C285" s="63"/>
      <c r="D285" s="63"/>
      <c r="E285" s="63"/>
      <c r="F285" s="63"/>
      <c r="G285" s="63"/>
      <c r="H285" s="63"/>
      <c r="I285" s="63"/>
      <c r="J285" s="63"/>
      <c r="K285" s="64"/>
      <c r="L285" s="18"/>
      <c r="M285" s="18"/>
      <c r="N285" s="27"/>
      <c r="O285" s="18"/>
      <c r="P285" s="18"/>
      <c r="Q285" s="18"/>
      <c r="R285" s="45"/>
    </row>
    <row r="286" spans="1:20" ht="20.100000000000001" customHeight="1" x14ac:dyDescent="0.2">
      <c r="A286" s="1" t="s">
        <v>76</v>
      </c>
      <c r="B286" s="28"/>
      <c r="C286" s="28"/>
      <c r="D286" s="28"/>
      <c r="E286" s="28"/>
      <c r="F286" s="28"/>
      <c r="G286" s="28"/>
      <c r="H286" s="28"/>
      <c r="I286" s="28"/>
      <c r="J286" s="28"/>
      <c r="K286" s="28"/>
      <c r="L286" s="28"/>
      <c r="M286" s="28"/>
      <c r="N286" s="17" t="s">
        <v>10</v>
      </c>
      <c r="O286" s="1"/>
      <c r="P286" s="1"/>
      <c r="Q286" s="1"/>
      <c r="R286" s="46" t="s">
        <v>16</v>
      </c>
      <c r="S286" s="28"/>
    </row>
    <row r="287" spans="1:20" ht="20.100000000000001" customHeight="1" x14ac:dyDescent="0.25">
      <c r="A287" s="29" t="s">
        <v>25</v>
      </c>
      <c r="B287" s="30"/>
      <c r="C287" s="28"/>
      <c r="D287" s="28"/>
      <c r="E287" s="28"/>
      <c r="F287" s="28"/>
      <c r="G287" s="28"/>
      <c r="H287" s="28"/>
      <c r="I287" s="28"/>
      <c r="J287" s="28"/>
      <c r="K287" s="28"/>
      <c r="L287" s="28"/>
      <c r="M287" s="28"/>
      <c r="N287" s="28"/>
      <c r="O287" s="28"/>
      <c r="P287" s="28"/>
      <c r="Q287" s="28"/>
      <c r="R287" s="47"/>
      <c r="S287" s="28"/>
    </row>
    <row r="288" spans="1:20" ht="20.100000000000001" customHeight="1" x14ac:dyDescent="0.25">
      <c r="A288" s="31" t="s">
        <v>23</v>
      </c>
      <c r="B288" s="28"/>
      <c r="C288" s="28"/>
      <c r="D288" s="28"/>
      <c r="E288" s="28"/>
      <c r="F288" s="28"/>
      <c r="G288" s="28"/>
      <c r="H288" s="28"/>
      <c r="I288" s="28"/>
      <c r="J288" s="28"/>
      <c r="K288" s="28"/>
      <c r="L288" s="28"/>
      <c r="M288" s="28"/>
      <c r="N288" s="28"/>
      <c r="O288" s="28"/>
      <c r="P288" s="28"/>
      <c r="Q288" s="28"/>
      <c r="R288" s="47"/>
      <c r="S288" s="28"/>
      <c r="T288" s="28"/>
    </row>
    <row r="289" spans="1:22" ht="20.100000000000001" customHeight="1" x14ac:dyDescent="0.25">
      <c r="A289" s="31" t="s">
        <v>24</v>
      </c>
      <c r="B289" s="28"/>
      <c r="C289" s="28"/>
      <c r="D289" s="28"/>
      <c r="E289" s="28"/>
      <c r="F289" s="28"/>
      <c r="G289" s="28"/>
      <c r="H289" s="28"/>
      <c r="I289" s="28"/>
      <c r="J289" s="28"/>
      <c r="K289" s="28"/>
      <c r="L289" s="28"/>
      <c r="M289" s="28"/>
      <c r="N289" s="28"/>
      <c r="O289" s="28"/>
      <c r="P289" s="28"/>
      <c r="Q289" s="28"/>
      <c r="R289" s="47"/>
      <c r="S289" s="28"/>
      <c r="T289" s="28"/>
    </row>
    <row r="290" spans="1:22" ht="20.100000000000001" customHeight="1" x14ac:dyDescent="0.25">
      <c r="A290" s="31" t="s">
        <v>27</v>
      </c>
      <c r="B290" s="28"/>
      <c r="C290" s="28"/>
      <c r="D290" s="28"/>
      <c r="E290" s="28"/>
      <c r="F290" s="28"/>
      <c r="G290" s="28"/>
      <c r="H290" s="28"/>
      <c r="I290" s="28"/>
      <c r="J290" s="28"/>
      <c r="K290" s="28"/>
      <c r="L290" s="28"/>
      <c r="M290" s="28"/>
      <c r="N290" s="28"/>
      <c r="O290" s="28"/>
      <c r="P290" s="28"/>
      <c r="Q290" s="28"/>
      <c r="R290" s="47"/>
      <c r="S290" s="28"/>
      <c r="T290" s="28"/>
    </row>
    <row r="291" spans="1:22" ht="20.100000000000001" customHeight="1" x14ac:dyDescent="0.25">
      <c r="A291" s="31" t="s">
        <v>26</v>
      </c>
      <c r="B291" s="28"/>
      <c r="C291" s="28"/>
      <c r="D291" s="28"/>
      <c r="E291" s="28"/>
      <c r="F291" s="28"/>
      <c r="G291" s="28"/>
      <c r="H291" s="28"/>
      <c r="I291" s="28"/>
      <c r="J291" s="28"/>
      <c r="K291" s="28"/>
      <c r="L291" s="28"/>
      <c r="M291" s="28"/>
      <c r="N291" s="28"/>
      <c r="O291" s="28"/>
      <c r="P291" s="28"/>
      <c r="Q291" s="28"/>
      <c r="R291" s="47"/>
      <c r="S291" s="28"/>
      <c r="T291" s="28"/>
    </row>
    <row r="292" spans="1:22" ht="20.100000000000001" customHeight="1" x14ac:dyDescent="0.25">
      <c r="A292" s="31" t="s">
        <v>75</v>
      </c>
      <c r="B292" s="28"/>
      <c r="C292" s="28"/>
      <c r="D292" s="28"/>
      <c r="E292" s="28"/>
      <c r="F292" s="28"/>
      <c r="G292" s="28"/>
      <c r="H292" s="28"/>
      <c r="I292" s="31"/>
      <c r="J292" s="28"/>
      <c r="K292" s="28"/>
      <c r="L292" s="28"/>
      <c r="M292" s="28"/>
      <c r="N292" s="28"/>
      <c r="O292" s="28"/>
      <c r="P292" s="28"/>
      <c r="Q292" s="28"/>
      <c r="R292" s="47"/>
      <c r="S292" s="28"/>
      <c r="T292" s="28"/>
    </row>
    <row r="293" spans="1:22" ht="20.100000000000001" customHeight="1" x14ac:dyDescent="0.25">
      <c r="A293" s="31" t="s">
        <v>13</v>
      </c>
    </row>
    <row r="295" spans="1:22" s="3" customFormat="1" ht="24.75" customHeight="1" x14ac:dyDescent="0.35">
      <c r="A295" s="3" t="s">
        <v>5</v>
      </c>
      <c r="G295" s="3" t="s">
        <v>73</v>
      </c>
      <c r="R295" s="38"/>
      <c r="S295" s="5"/>
      <c r="U295" s="6"/>
      <c r="V295" s="6"/>
    </row>
    <row r="296" spans="1:22" ht="17.100000000000001" customHeight="1" x14ac:dyDescent="0.35">
      <c r="A296" s="3"/>
      <c r="B296" s="3"/>
      <c r="C296" s="3"/>
      <c r="D296" s="3" t="s">
        <v>13</v>
      </c>
      <c r="E296" s="3"/>
      <c r="F296" s="3"/>
      <c r="G296" s="3"/>
      <c r="H296" s="3"/>
      <c r="I296" s="3"/>
      <c r="J296" s="3"/>
      <c r="K296" s="3"/>
      <c r="L296" s="3"/>
      <c r="M296" s="3"/>
      <c r="N296" s="3"/>
      <c r="O296" s="3"/>
      <c r="P296" s="3"/>
      <c r="Q296" s="4"/>
      <c r="R296" s="38"/>
    </row>
    <row r="297" spans="1:22" ht="17.100000000000001" customHeight="1" x14ac:dyDescent="0.35">
      <c r="A297" s="5"/>
      <c r="B297" s="5" t="s">
        <v>88</v>
      </c>
      <c r="C297" s="5"/>
      <c r="D297" s="7">
        <f>E264+1</f>
        <v>46006</v>
      </c>
      <c r="E297" s="7">
        <f>D297+13</f>
        <v>46019</v>
      </c>
      <c r="F297" s="5"/>
      <c r="G297" s="5"/>
      <c r="H297" s="5"/>
      <c r="I297" s="5"/>
      <c r="J297" s="5"/>
      <c r="K297" s="5"/>
      <c r="L297" s="5"/>
      <c r="M297" s="5"/>
      <c r="N297" s="5"/>
      <c r="O297" s="5"/>
      <c r="P297" s="3"/>
      <c r="Q297" s="4"/>
      <c r="R297" s="38"/>
    </row>
    <row r="298" spans="1:22" ht="17.100000000000001" customHeight="1" x14ac:dyDescent="0.25">
      <c r="B298" s="9">
        <f>DAY(D297)</f>
        <v>15</v>
      </c>
      <c r="C298" s="9">
        <f>DAY(D297+1)</f>
        <v>16</v>
      </c>
      <c r="D298" s="9">
        <f>DAY(D297+2)</f>
        <v>17</v>
      </c>
      <c r="E298" s="9">
        <f>DAY(D297+3)</f>
        <v>18</v>
      </c>
      <c r="F298" s="9">
        <f>DAY(D297+4)</f>
        <v>19</v>
      </c>
      <c r="G298" s="9">
        <f>DAY(D297+5)</f>
        <v>20</v>
      </c>
      <c r="H298" s="9">
        <f>DAY(D297+6)</f>
        <v>21</v>
      </c>
      <c r="I298" s="9">
        <f>DAY(D297+7)</f>
        <v>22</v>
      </c>
      <c r="J298" s="9">
        <f>DAY(D297+8)</f>
        <v>23</v>
      </c>
      <c r="K298" s="9">
        <f>DAY(D297+9)</f>
        <v>24</v>
      </c>
      <c r="L298" s="9">
        <f>DAY(D297+10)</f>
        <v>25</v>
      </c>
      <c r="M298" s="9">
        <f>DAY(D297+11)</f>
        <v>26</v>
      </c>
      <c r="N298" s="9">
        <f>DAY(D297+12)</f>
        <v>27</v>
      </c>
      <c r="O298" s="9">
        <f>DAY(D297+13)</f>
        <v>28</v>
      </c>
      <c r="P298" s="9" t="s">
        <v>45</v>
      </c>
      <c r="Q298" s="5" t="s">
        <v>35</v>
      </c>
      <c r="R298" s="38"/>
      <c r="S298" s="5" t="str">
        <f>+B297</f>
        <v>BW 01</v>
      </c>
      <c r="T298" s="5" t="str">
        <f>+B313</f>
        <v>BW 02</v>
      </c>
    </row>
    <row r="299" spans="1:22" ht="17.100000000000001" customHeight="1" x14ac:dyDescent="0.2">
      <c r="A299" s="12" t="s">
        <v>18</v>
      </c>
      <c r="B299" s="36"/>
      <c r="C299" s="36"/>
      <c r="D299" s="36"/>
      <c r="E299" s="36"/>
      <c r="F299" s="36"/>
      <c r="G299" s="36"/>
      <c r="H299" s="36"/>
      <c r="I299" s="36"/>
      <c r="J299" s="36"/>
      <c r="K299" s="36"/>
      <c r="L299" s="36"/>
      <c r="M299" s="36"/>
      <c r="N299" s="36"/>
      <c r="O299" s="36"/>
      <c r="P299" s="14">
        <f>SUM(B299:O299)</f>
        <v>0</v>
      </c>
      <c r="Q299" s="10"/>
      <c r="R299" s="39"/>
      <c r="S299" s="10"/>
    </row>
    <row r="300" spans="1:22" ht="17.100000000000001" customHeight="1" x14ac:dyDescent="0.2">
      <c r="A300" s="12" t="s">
        <v>0</v>
      </c>
      <c r="B300" s="36"/>
      <c r="C300" s="36"/>
      <c r="D300" s="36"/>
      <c r="E300" s="36"/>
      <c r="F300" s="36"/>
      <c r="G300" s="36"/>
      <c r="H300" s="36"/>
      <c r="I300" s="36"/>
      <c r="J300" s="36"/>
      <c r="K300" s="36"/>
      <c r="L300" s="36"/>
      <c r="M300" s="36"/>
      <c r="N300" s="36"/>
      <c r="O300" s="36"/>
      <c r="P300" s="14">
        <f t="shared" ref="P300:P311" si="42">SUM(B300:O300)</f>
        <v>0</v>
      </c>
    </row>
    <row r="301" spans="1:22" ht="17.100000000000001" customHeight="1" x14ac:dyDescent="0.25">
      <c r="A301" s="12" t="s">
        <v>41</v>
      </c>
      <c r="B301" s="36"/>
      <c r="C301" s="36"/>
      <c r="D301" s="36"/>
      <c r="E301" s="36"/>
      <c r="F301" s="36"/>
      <c r="G301" s="36"/>
      <c r="H301" s="36"/>
      <c r="I301" s="36"/>
      <c r="J301" s="36"/>
      <c r="K301" s="36"/>
      <c r="L301" s="36"/>
      <c r="M301" s="36"/>
      <c r="N301" s="36"/>
      <c r="O301" s="36"/>
      <c r="P301" s="14">
        <f t="shared" si="42"/>
        <v>0</v>
      </c>
      <c r="Q301" s="16"/>
      <c r="R301" s="48">
        <f>$R$7</f>
        <v>0</v>
      </c>
      <c r="S301" s="16"/>
      <c r="T301" s="18"/>
    </row>
    <row r="302" spans="1:22" ht="17.100000000000001" customHeight="1" x14ac:dyDescent="0.2">
      <c r="A302" s="12" t="s">
        <v>15</v>
      </c>
      <c r="B302" s="36"/>
      <c r="C302" s="36"/>
      <c r="D302" s="36"/>
      <c r="E302" s="36"/>
      <c r="F302" s="36"/>
      <c r="G302" s="36"/>
      <c r="H302" s="36"/>
      <c r="I302" s="36"/>
      <c r="J302" s="36"/>
      <c r="K302" s="36"/>
      <c r="L302" s="36"/>
      <c r="M302" s="36"/>
      <c r="N302" s="36"/>
      <c r="O302" s="36"/>
      <c r="P302" s="14">
        <f t="shared" si="42"/>
        <v>0</v>
      </c>
      <c r="R302" s="41" t="s">
        <v>22</v>
      </c>
    </row>
    <row r="303" spans="1:22" ht="17.100000000000001" customHeight="1" x14ac:dyDescent="0.2">
      <c r="A303" s="12" t="s">
        <v>14</v>
      </c>
      <c r="B303" s="36"/>
      <c r="C303" s="36"/>
      <c r="D303" s="36"/>
      <c r="E303" s="36"/>
      <c r="F303" s="36"/>
      <c r="G303" s="36"/>
      <c r="H303" s="36"/>
      <c r="I303" s="36"/>
      <c r="J303" s="36"/>
      <c r="K303" s="36"/>
      <c r="L303" s="36"/>
      <c r="M303" s="36"/>
      <c r="N303" s="36"/>
      <c r="O303" s="36"/>
      <c r="P303" s="14">
        <f t="shared" si="42"/>
        <v>0</v>
      </c>
      <c r="R303" s="42"/>
    </row>
    <row r="304" spans="1:22" ht="17.100000000000001" customHeight="1" x14ac:dyDescent="0.2">
      <c r="A304" s="12" t="s">
        <v>37</v>
      </c>
      <c r="B304" s="36"/>
      <c r="C304" s="36"/>
      <c r="D304" s="36"/>
      <c r="E304" s="36"/>
      <c r="F304" s="36"/>
      <c r="G304" s="36"/>
      <c r="H304" s="36"/>
      <c r="I304" s="36"/>
      <c r="J304" s="36"/>
      <c r="K304" s="36"/>
      <c r="L304" s="36"/>
      <c r="M304" s="36"/>
      <c r="N304" s="36"/>
      <c r="O304" s="36"/>
      <c r="P304" s="14">
        <f t="shared" si="42"/>
        <v>0</v>
      </c>
      <c r="R304" s="42"/>
    </row>
    <row r="305" spans="1:20" ht="17.100000000000001" customHeight="1" x14ac:dyDescent="0.2">
      <c r="A305" s="12" t="s">
        <v>11</v>
      </c>
      <c r="B305" s="36"/>
      <c r="C305" s="36"/>
      <c r="D305" s="36"/>
      <c r="E305" s="36"/>
      <c r="F305" s="36"/>
      <c r="G305" s="36"/>
      <c r="H305" s="36"/>
      <c r="I305" s="36"/>
      <c r="J305" s="36"/>
      <c r="K305" s="36"/>
      <c r="L305" s="36"/>
      <c r="M305" s="36"/>
      <c r="N305" s="36"/>
      <c r="O305" s="36"/>
      <c r="P305" s="14">
        <f t="shared" si="42"/>
        <v>0</v>
      </c>
      <c r="Q305" s="18"/>
      <c r="R305" s="49">
        <f>$R$11</f>
        <v>0</v>
      </c>
      <c r="S305" s="18"/>
      <c r="T305" s="18"/>
    </row>
    <row r="306" spans="1:20" ht="17.100000000000001" customHeight="1" x14ac:dyDescent="0.2">
      <c r="A306" s="12" t="s">
        <v>17</v>
      </c>
      <c r="B306" s="36"/>
      <c r="C306" s="36"/>
      <c r="D306" s="36"/>
      <c r="E306" s="36"/>
      <c r="F306" s="36"/>
      <c r="G306" s="36"/>
      <c r="H306" s="36"/>
      <c r="I306" s="36"/>
      <c r="J306" s="36"/>
      <c r="K306" s="36"/>
      <c r="L306" s="36"/>
      <c r="M306" s="36"/>
      <c r="N306" s="36"/>
      <c r="O306" s="36"/>
      <c r="P306" s="14">
        <f t="shared" si="42"/>
        <v>0</v>
      </c>
      <c r="R306" s="41" t="s">
        <v>4</v>
      </c>
    </row>
    <row r="307" spans="1:20" ht="17.100000000000001" customHeight="1" x14ac:dyDescent="0.2">
      <c r="A307" s="12" t="s">
        <v>6</v>
      </c>
      <c r="B307" s="36"/>
      <c r="C307" s="36"/>
      <c r="D307" s="36"/>
      <c r="E307" s="36"/>
      <c r="F307" s="36"/>
      <c r="G307" s="36"/>
      <c r="H307" s="36"/>
      <c r="I307" s="36"/>
      <c r="J307" s="36"/>
      <c r="K307" s="36"/>
      <c r="L307" s="36"/>
      <c r="M307" s="36"/>
      <c r="N307" s="36"/>
      <c r="O307" s="36"/>
      <c r="P307" s="14">
        <f t="shared" si="42"/>
        <v>0</v>
      </c>
      <c r="R307" s="42"/>
    </row>
    <row r="308" spans="1:20" ht="17.100000000000001" customHeight="1" x14ac:dyDescent="0.2">
      <c r="A308" s="12" t="s">
        <v>20</v>
      </c>
      <c r="B308" s="36"/>
      <c r="C308" s="36"/>
      <c r="D308" s="36"/>
      <c r="E308" s="36"/>
      <c r="F308" s="36"/>
      <c r="G308" s="36"/>
      <c r="H308" s="36"/>
      <c r="I308" s="36"/>
      <c r="J308" s="36"/>
      <c r="K308" s="36"/>
      <c r="L308" s="36"/>
      <c r="M308" s="36"/>
      <c r="N308" s="36"/>
      <c r="O308" s="36"/>
      <c r="P308" s="14">
        <f t="shared" si="42"/>
        <v>0</v>
      </c>
      <c r="R308" s="42"/>
    </row>
    <row r="309" spans="1:20" ht="17.100000000000001" customHeight="1" x14ac:dyDescent="0.2">
      <c r="A309" s="12" t="s">
        <v>40</v>
      </c>
      <c r="B309" s="36"/>
      <c r="C309" s="36"/>
      <c r="D309" s="36"/>
      <c r="E309" s="36"/>
      <c r="F309" s="36"/>
      <c r="G309" s="36"/>
      <c r="H309" s="36"/>
      <c r="I309" s="36"/>
      <c r="J309" s="36"/>
      <c r="K309" s="36"/>
      <c r="L309" s="36"/>
      <c r="M309" s="36"/>
      <c r="N309" s="36"/>
      <c r="O309" s="36"/>
      <c r="P309" s="14">
        <f t="shared" si="42"/>
        <v>0</v>
      </c>
      <c r="R309" s="42"/>
    </row>
    <row r="310" spans="1:20" ht="17.100000000000001" customHeight="1" x14ac:dyDescent="0.2">
      <c r="A310" s="12" t="s">
        <v>12</v>
      </c>
      <c r="B310" s="36"/>
      <c r="C310" s="36"/>
      <c r="D310" s="36"/>
      <c r="E310" s="36"/>
      <c r="F310" s="36"/>
      <c r="G310" s="36"/>
      <c r="H310" s="36"/>
      <c r="I310" s="36"/>
      <c r="J310" s="36"/>
      <c r="K310" s="36"/>
      <c r="L310" s="36"/>
      <c r="M310" s="36"/>
      <c r="N310" s="36"/>
      <c r="O310" s="36"/>
      <c r="P310" s="14">
        <f t="shared" si="42"/>
        <v>0</v>
      </c>
      <c r="Q310" s="18"/>
      <c r="R310" s="49">
        <f>$R$16</f>
        <v>0</v>
      </c>
      <c r="S310" s="18"/>
      <c r="T310" s="18"/>
    </row>
    <row r="311" spans="1:20" ht="17.100000000000001" customHeight="1" x14ac:dyDescent="0.2">
      <c r="A311" s="10" t="s">
        <v>1</v>
      </c>
      <c r="B311" s="14">
        <f>SUM(B299:B310)</f>
        <v>0</v>
      </c>
      <c r="C311" s="14">
        <f t="shared" ref="C311:O311" si="43">SUM(C299:C310)</f>
        <v>0</v>
      </c>
      <c r="D311" s="14">
        <f t="shared" si="43"/>
        <v>0</v>
      </c>
      <c r="E311" s="14">
        <f t="shared" si="43"/>
        <v>0</v>
      </c>
      <c r="F311" s="14">
        <f t="shared" si="43"/>
        <v>0</v>
      </c>
      <c r="G311" s="14">
        <f t="shared" si="43"/>
        <v>0</v>
      </c>
      <c r="H311" s="14">
        <f t="shared" si="43"/>
        <v>0</v>
      </c>
      <c r="I311" s="14">
        <f t="shared" si="43"/>
        <v>0</v>
      </c>
      <c r="J311" s="14">
        <f t="shared" si="43"/>
        <v>0</v>
      </c>
      <c r="K311" s="14">
        <f t="shared" si="43"/>
        <v>0</v>
      </c>
      <c r="L311" s="14">
        <f t="shared" si="43"/>
        <v>0</v>
      </c>
      <c r="M311" s="14">
        <f t="shared" si="43"/>
        <v>0</v>
      </c>
      <c r="N311" s="14">
        <f t="shared" si="43"/>
        <v>0</v>
      </c>
      <c r="O311" s="14">
        <f t="shared" si="43"/>
        <v>0</v>
      </c>
      <c r="P311" s="14">
        <f t="shared" si="42"/>
        <v>0</v>
      </c>
      <c r="R311" s="41" t="s">
        <v>3</v>
      </c>
    </row>
    <row r="312" spans="1:20" ht="17.100000000000001" customHeight="1" x14ac:dyDescent="0.2">
      <c r="A312" s="10"/>
      <c r="B312" s="19"/>
      <c r="C312" s="19"/>
      <c r="D312" s="19"/>
      <c r="E312" s="19"/>
      <c r="F312" s="19"/>
      <c r="G312" s="19"/>
      <c r="H312" s="19"/>
      <c r="I312" s="19"/>
      <c r="J312" s="19"/>
      <c r="K312" s="19"/>
      <c r="L312" s="19"/>
      <c r="M312" s="19"/>
      <c r="N312" s="19"/>
      <c r="O312" s="19"/>
      <c r="P312" s="19">
        <f>SUM(B311:O311)</f>
        <v>0</v>
      </c>
      <c r="Q312" t="s">
        <v>46</v>
      </c>
      <c r="R312" s="43" t="s">
        <v>13</v>
      </c>
    </row>
    <row r="313" spans="1:20" ht="17.100000000000001" customHeight="1" x14ac:dyDescent="0.25">
      <c r="B313" s="5" t="s">
        <v>53</v>
      </c>
      <c r="D313" s="7">
        <f>E297+1</f>
        <v>46020</v>
      </c>
      <c r="E313" s="7">
        <f>D313+13</f>
        <v>46033</v>
      </c>
      <c r="R313" s="44" t="s">
        <v>74</v>
      </c>
      <c r="S313" s="20" t="s">
        <v>19</v>
      </c>
      <c r="T313" s="20" t="s">
        <v>33</v>
      </c>
    </row>
    <row r="314" spans="1:20" ht="17.100000000000001" customHeight="1" x14ac:dyDescent="0.2">
      <c r="B314" s="21">
        <f>DAY(D313)</f>
        <v>29</v>
      </c>
      <c r="C314" s="21">
        <f>DAY(D313+1)</f>
        <v>30</v>
      </c>
      <c r="D314" s="21">
        <f>DAY(D313+2)</f>
        <v>31</v>
      </c>
      <c r="E314" s="21">
        <f>DAY(D313+3)</f>
        <v>1</v>
      </c>
      <c r="F314" s="21">
        <f>DAY(D313+4)</f>
        <v>2</v>
      </c>
      <c r="G314" s="21">
        <f>DAY(D313+5)</f>
        <v>3</v>
      </c>
      <c r="H314" s="21">
        <f>DAY(D313+6)</f>
        <v>4</v>
      </c>
      <c r="I314" s="21">
        <f>DAY(D313+7)</f>
        <v>5</v>
      </c>
      <c r="J314" s="21">
        <f>DAY(D313+8)</f>
        <v>6</v>
      </c>
      <c r="K314" s="21">
        <f>DAY(D313+9)</f>
        <v>7</v>
      </c>
      <c r="L314" s="21">
        <f>DAY(D313+10)</f>
        <v>8</v>
      </c>
      <c r="M314" s="21">
        <f>DAY(D313+11)</f>
        <v>9</v>
      </c>
      <c r="N314" s="21">
        <f>DAY(D313+12)</f>
        <v>10</v>
      </c>
      <c r="O314" s="21">
        <f>DAY(D313+13)</f>
        <v>11</v>
      </c>
      <c r="P314" s="21" t="s">
        <v>45</v>
      </c>
      <c r="R314" s="44" t="s">
        <v>2</v>
      </c>
      <c r="S314" s="20" t="s">
        <v>2</v>
      </c>
      <c r="T314" s="20" t="s">
        <v>87</v>
      </c>
    </row>
    <row r="315" spans="1:20" ht="17.100000000000001" customHeight="1" x14ac:dyDescent="0.2">
      <c r="A315" s="12" t="s">
        <v>18</v>
      </c>
      <c r="B315" s="36"/>
      <c r="C315" s="36"/>
      <c r="D315" s="36"/>
      <c r="E315" s="36"/>
      <c r="F315" s="36"/>
      <c r="G315" s="36"/>
      <c r="H315" s="36"/>
      <c r="I315" s="36"/>
      <c r="J315" s="36"/>
      <c r="K315" s="36"/>
      <c r="L315" s="36"/>
      <c r="M315" s="36"/>
      <c r="N315" s="36"/>
      <c r="O315" s="36"/>
      <c r="P315" s="14">
        <f>SUM(B315:O315)</f>
        <v>0</v>
      </c>
      <c r="R315" s="22">
        <f>+P299+P315</f>
        <v>0</v>
      </c>
      <c r="S315" s="22">
        <f t="shared" ref="S315:S327" si="44">+R315+S266</f>
        <v>0</v>
      </c>
      <c r="T315" s="13"/>
    </row>
    <row r="316" spans="1:20" ht="17.100000000000001" customHeight="1" x14ac:dyDescent="0.2">
      <c r="A316" s="12" t="str">
        <f t="shared" ref="A316:A326" si="45">+A300</f>
        <v>Vacation</v>
      </c>
      <c r="B316" s="36"/>
      <c r="C316" s="36"/>
      <c r="D316" s="36"/>
      <c r="E316" s="36"/>
      <c r="F316" s="36"/>
      <c r="G316" s="36"/>
      <c r="H316" s="36"/>
      <c r="I316" s="36"/>
      <c r="J316" s="36"/>
      <c r="K316" s="36"/>
      <c r="L316" s="36"/>
      <c r="M316" s="36"/>
      <c r="N316" s="36"/>
      <c r="O316" s="36"/>
      <c r="P316" s="14">
        <f t="shared" ref="P316:P326" si="46">SUM(B316:O316)</f>
        <v>0</v>
      </c>
      <c r="R316" s="22">
        <f t="shared" ref="R316:R327" si="47">+P300+P316</f>
        <v>0</v>
      </c>
      <c r="S316" s="22">
        <f t="shared" si="44"/>
        <v>0</v>
      </c>
      <c r="T316" s="15" t="s">
        <v>28</v>
      </c>
    </row>
    <row r="317" spans="1:20" ht="17.100000000000001" customHeight="1" x14ac:dyDescent="0.2">
      <c r="A317" s="12" t="str">
        <f t="shared" si="45"/>
        <v>Sick earned after 1997</v>
      </c>
      <c r="B317" s="36"/>
      <c r="C317" s="36"/>
      <c r="D317" s="36"/>
      <c r="E317" s="36"/>
      <c r="F317" s="36"/>
      <c r="G317" s="36"/>
      <c r="H317" s="36"/>
      <c r="I317" s="36"/>
      <c r="J317" s="36"/>
      <c r="K317" s="36"/>
      <c r="L317" s="36"/>
      <c r="M317" s="36"/>
      <c r="N317" s="36"/>
      <c r="O317" s="36"/>
      <c r="P317" s="14">
        <f t="shared" si="46"/>
        <v>0</v>
      </c>
      <c r="R317" s="22">
        <f t="shared" si="47"/>
        <v>0</v>
      </c>
      <c r="S317" s="22">
        <f t="shared" si="44"/>
        <v>0</v>
      </c>
      <c r="T317" s="15" t="s">
        <v>29</v>
      </c>
    </row>
    <row r="318" spans="1:20" ht="17.100000000000001" customHeight="1" x14ac:dyDescent="0.2">
      <c r="A318" s="12" t="str">
        <f t="shared" si="45"/>
        <v>Sick earned 1984 - 1997</v>
      </c>
      <c r="B318" s="36"/>
      <c r="C318" s="36"/>
      <c r="D318" s="36"/>
      <c r="E318" s="36"/>
      <c r="F318" s="36"/>
      <c r="G318" s="36"/>
      <c r="H318" s="36"/>
      <c r="I318" s="36"/>
      <c r="J318" s="36"/>
      <c r="K318" s="36"/>
      <c r="L318" s="36"/>
      <c r="M318" s="36"/>
      <c r="N318" s="36"/>
      <c r="O318" s="36"/>
      <c r="P318" s="14">
        <f t="shared" si="46"/>
        <v>0</v>
      </c>
      <c r="R318" s="22">
        <f t="shared" si="47"/>
        <v>0</v>
      </c>
      <c r="S318" s="22">
        <f t="shared" si="44"/>
        <v>0</v>
      </c>
      <c r="T318" s="15" t="s">
        <v>30</v>
      </c>
    </row>
    <row r="319" spans="1:20" ht="17.100000000000001" customHeight="1" x14ac:dyDescent="0.2">
      <c r="A319" s="12" t="str">
        <f t="shared" si="45"/>
        <v>Sick earned before 1984</v>
      </c>
      <c r="B319" s="36"/>
      <c r="C319" s="36"/>
      <c r="D319" s="36"/>
      <c r="E319" s="36"/>
      <c r="F319" s="36"/>
      <c r="G319" s="36"/>
      <c r="H319" s="36"/>
      <c r="I319" s="36"/>
      <c r="J319" s="36"/>
      <c r="K319" s="36"/>
      <c r="L319" s="36"/>
      <c r="M319" s="36"/>
      <c r="N319" s="36"/>
      <c r="O319" s="36"/>
      <c r="P319" s="14">
        <f t="shared" si="46"/>
        <v>0</v>
      </c>
      <c r="R319" s="22">
        <f t="shared" si="47"/>
        <v>0</v>
      </c>
      <c r="S319" s="22">
        <f t="shared" si="44"/>
        <v>0</v>
      </c>
      <c r="T319" s="15" t="s">
        <v>31</v>
      </c>
    </row>
    <row r="320" spans="1:20" ht="17.100000000000001" customHeight="1" x14ac:dyDescent="0.2">
      <c r="A320" s="12" t="str">
        <f t="shared" si="45"/>
        <v>Extended sick</v>
      </c>
      <c r="B320" s="36"/>
      <c r="C320" s="36"/>
      <c r="D320" s="36"/>
      <c r="E320" s="36"/>
      <c r="F320" s="36"/>
      <c r="G320" s="36"/>
      <c r="H320" s="36"/>
      <c r="I320" s="36"/>
      <c r="J320" s="36"/>
      <c r="K320" s="36"/>
      <c r="L320" s="36"/>
      <c r="M320" s="36"/>
      <c r="N320" s="36"/>
      <c r="O320" s="36"/>
      <c r="P320" s="14">
        <f t="shared" si="46"/>
        <v>0</v>
      </c>
      <c r="R320" s="22">
        <f t="shared" si="47"/>
        <v>0</v>
      </c>
      <c r="S320" s="22">
        <f t="shared" si="44"/>
        <v>0</v>
      </c>
      <c r="T320" s="15" t="s">
        <v>42</v>
      </c>
    </row>
    <row r="321" spans="1:20" ht="17.100000000000001" customHeight="1" x14ac:dyDescent="0.2">
      <c r="A321" s="12" t="str">
        <f t="shared" si="45"/>
        <v>Comp time used</v>
      </c>
      <c r="B321" s="36"/>
      <c r="C321" s="36"/>
      <c r="D321" s="36"/>
      <c r="E321" s="36"/>
      <c r="F321" s="36"/>
      <c r="G321" s="36"/>
      <c r="H321" s="36"/>
      <c r="I321" s="36"/>
      <c r="J321" s="36"/>
      <c r="K321" s="36"/>
      <c r="L321" s="36"/>
      <c r="M321" s="36"/>
      <c r="N321" s="36"/>
      <c r="O321" s="36"/>
      <c r="P321" s="14">
        <f t="shared" si="46"/>
        <v>0</v>
      </c>
      <c r="R321" s="22">
        <f t="shared" si="47"/>
        <v>0</v>
      </c>
      <c r="S321" s="22">
        <f t="shared" si="44"/>
        <v>0</v>
      </c>
      <c r="T321" s="15" t="s">
        <v>32</v>
      </c>
    </row>
    <row r="322" spans="1:20" ht="17.100000000000001" customHeight="1" x14ac:dyDescent="0.2">
      <c r="A322" s="12" t="str">
        <f t="shared" si="45"/>
        <v>Holiday/AdminClosure</v>
      </c>
      <c r="B322" s="36"/>
      <c r="C322" s="36"/>
      <c r="D322" s="36"/>
      <c r="E322" s="36"/>
      <c r="F322" s="36"/>
      <c r="G322" s="36"/>
      <c r="H322" s="36"/>
      <c r="I322" s="36"/>
      <c r="J322" s="36"/>
      <c r="K322" s="36"/>
      <c r="L322" s="36"/>
      <c r="M322" s="36"/>
      <c r="N322" s="36"/>
      <c r="O322" s="36"/>
      <c r="P322" s="14">
        <f t="shared" si="46"/>
        <v>0</v>
      </c>
      <c r="R322" s="22">
        <f t="shared" si="47"/>
        <v>0</v>
      </c>
      <c r="S322" s="22">
        <f t="shared" si="44"/>
        <v>0</v>
      </c>
      <c r="T322" s="13"/>
    </row>
    <row r="323" spans="1:20" ht="17.100000000000001" customHeight="1" x14ac:dyDescent="0.2">
      <c r="A323" s="12" t="str">
        <f t="shared" si="45"/>
        <v>Inclement Weather</v>
      </c>
      <c r="B323" s="36"/>
      <c r="C323" s="36"/>
      <c r="D323" s="36"/>
      <c r="E323" s="36"/>
      <c r="F323" s="36"/>
      <c r="G323" s="36"/>
      <c r="H323" s="36"/>
      <c r="I323" s="36"/>
      <c r="J323" s="36"/>
      <c r="K323" s="36"/>
      <c r="L323" s="36"/>
      <c r="M323" s="36"/>
      <c r="N323" s="36"/>
      <c r="O323" s="36"/>
      <c r="P323" s="14">
        <f t="shared" si="46"/>
        <v>0</v>
      </c>
      <c r="R323" s="22">
        <f t="shared" si="47"/>
        <v>0</v>
      </c>
      <c r="S323" s="22">
        <f t="shared" si="44"/>
        <v>0</v>
      </c>
      <c r="T323" s="13"/>
    </row>
    <row r="324" spans="1:20" ht="17.100000000000001" customHeight="1" x14ac:dyDescent="0.2">
      <c r="A324" s="12" t="str">
        <f t="shared" si="45"/>
        <v>Overtime worked</v>
      </c>
      <c r="B324" s="36"/>
      <c r="C324" s="36"/>
      <c r="D324" s="36"/>
      <c r="E324" s="36"/>
      <c r="F324" s="36"/>
      <c r="G324" s="36"/>
      <c r="H324" s="36"/>
      <c r="I324" s="36"/>
      <c r="J324" s="36"/>
      <c r="K324" s="36"/>
      <c r="L324" s="36"/>
      <c r="M324" s="36"/>
      <c r="N324" s="36"/>
      <c r="O324" s="36"/>
      <c r="P324" s="14">
        <f t="shared" si="46"/>
        <v>0</v>
      </c>
      <c r="R324" s="22">
        <f t="shared" si="47"/>
        <v>0</v>
      </c>
      <c r="S324" s="22">
        <f t="shared" si="44"/>
        <v>0</v>
      </c>
      <c r="T324" s="13"/>
    </row>
    <row r="325" spans="1:20" ht="17.100000000000001" customHeight="1" x14ac:dyDescent="0.2">
      <c r="A325" s="12" t="str">
        <f t="shared" si="45"/>
        <v>*Other absence with pay</v>
      </c>
      <c r="B325" s="36"/>
      <c r="C325" s="36"/>
      <c r="D325" s="36"/>
      <c r="E325" s="36"/>
      <c r="F325" s="36"/>
      <c r="G325" s="36"/>
      <c r="H325" s="36"/>
      <c r="I325" s="36"/>
      <c r="J325" s="36"/>
      <c r="K325" s="36"/>
      <c r="L325" s="36"/>
      <c r="M325" s="36"/>
      <c r="N325" s="36"/>
      <c r="O325" s="36"/>
      <c r="P325" s="14">
        <f t="shared" si="46"/>
        <v>0</v>
      </c>
      <c r="R325" s="22">
        <f t="shared" si="47"/>
        <v>0</v>
      </c>
      <c r="S325" s="22">
        <f t="shared" si="44"/>
        <v>0</v>
      </c>
      <c r="T325" s="15" t="s">
        <v>13</v>
      </c>
    </row>
    <row r="326" spans="1:20" ht="17.100000000000001" customHeight="1" x14ac:dyDescent="0.2">
      <c r="A326" s="12" t="str">
        <f t="shared" si="45"/>
        <v>Absence without pay</v>
      </c>
      <c r="B326" s="36"/>
      <c r="C326" s="36"/>
      <c r="D326" s="36"/>
      <c r="E326" s="36"/>
      <c r="F326" s="36"/>
      <c r="G326" s="36"/>
      <c r="H326" s="36"/>
      <c r="I326" s="36"/>
      <c r="J326" s="36"/>
      <c r="K326" s="36"/>
      <c r="L326" s="36"/>
      <c r="M326" s="36"/>
      <c r="N326" s="36"/>
      <c r="O326" s="36"/>
      <c r="P326" s="14">
        <f t="shared" si="46"/>
        <v>0</v>
      </c>
      <c r="R326" s="22">
        <f t="shared" si="47"/>
        <v>0</v>
      </c>
      <c r="S326" s="22">
        <f t="shared" si="44"/>
        <v>0</v>
      </c>
      <c r="T326" s="13"/>
    </row>
    <row r="327" spans="1:20" ht="17.100000000000001" customHeight="1" x14ac:dyDescent="0.2">
      <c r="A327" s="10" t="s">
        <v>1</v>
      </c>
      <c r="B327" s="14">
        <f t="shared" ref="B327:O327" si="48">SUM(B315:B326)</f>
        <v>0</v>
      </c>
      <c r="C327" s="14">
        <f t="shared" si="48"/>
        <v>0</v>
      </c>
      <c r="D327" s="14">
        <f t="shared" si="48"/>
        <v>0</v>
      </c>
      <c r="E327" s="14">
        <f t="shared" si="48"/>
        <v>0</v>
      </c>
      <c r="F327" s="14">
        <f t="shared" si="48"/>
        <v>0</v>
      </c>
      <c r="G327" s="14">
        <f t="shared" si="48"/>
        <v>0</v>
      </c>
      <c r="H327" s="14">
        <f t="shared" si="48"/>
        <v>0</v>
      </c>
      <c r="I327" s="14">
        <f t="shared" si="48"/>
        <v>0</v>
      </c>
      <c r="J327" s="14">
        <f t="shared" si="48"/>
        <v>0</v>
      </c>
      <c r="K327" s="14">
        <f t="shared" si="48"/>
        <v>0</v>
      </c>
      <c r="L327" s="14">
        <f t="shared" si="48"/>
        <v>0</v>
      </c>
      <c r="M327" s="14">
        <f t="shared" si="48"/>
        <v>0</v>
      </c>
      <c r="N327" s="14">
        <f t="shared" si="48"/>
        <v>0</v>
      </c>
      <c r="O327" s="14">
        <f t="shared" si="48"/>
        <v>0</v>
      </c>
      <c r="P327" s="14">
        <f>SUM(P315:P326)</f>
        <v>0</v>
      </c>
      <c r="R327" s="22">
        <f t="shared" si="47"/>
        <v>0</v>
      </c>
      <c r="S327" s="22">
        <f t="shared" si="44"/>
        <v>0</v>
      </c>
      <c r="T327" s="13"/>
    </row>
    <row r="328" spans="1:20" ht="17.100000000000001" customHeight="1" x14ac:dyDescent="0.2">
      <c r="L328" s="1" t="s">
        <v>21</v>
      </c>
      <c r="P328" s="19">
        <f>SUM(B327:O327)</f>
        <v>0</v>
      </c>
      <c r="Q328" t="s">
        <v>46</v>
      </c>
    </row>
    <row r="329" spans="1:20" ht="17.100000000000001" customHeight="1" x14ac:dyDescent="0.2">
      <c r="A329" s="23" t="s">
        <v>8</v>
      </c>
      <c r="B329" s="24"/>
      <c r="C329" s="25"/>
      <c r="D329" s="56"/>
      <c r="E329" s="56"/>
      <c r="F329" s="56"/>
      <c r="G329" s="56"/>
      <c r="H329" s="56"/>
      <c r="I329" s="56"/>
      <c r="J329" s="56"/>
      <c r="K329" s="57"/>
    </row>
    <row r="330" spans="1:20" ht="17.100000000000001" customHeight="1" x14ac:dyDescent="0.2">
      <c r="A330" s="58"/>
      <c r="B330" s="59"/>
      <c r="C330" s="59"/>
      <c r="D330" s="59"/>
      <c r="E330" s="59"/>
      <c r="F330" s="59"/>
      <c r="G330" s="59"/>
      <c r="H330" s="59"/>
      <c r="I330" s="59"/>
      <c r="J330" s="59"/>
      <c r="K330" s="60"/>
    </row>
    <row r="331" spans="1:20" ht="17.100000000000001" customHeight="1" x14ac:dyDescent="0.2">
      <c r="A331" s="58"/>
      <c r="B331" s="59"/>
      <c r="C331" s="59"/>
      <c r="D331" s="59"/>
      <c r="E331" s="59"/>
      <c r="F331" s="59"/>
      <c r="G331" s="59"/>
      <c r="H331" s="59"/>
      <c r="I331" s="59"/>
      <c r="J331" s="59"/>
      <c r="K331" s="60"/>
      <c r="L331" s="18"/>
      <c r="M331" s="18"/>
      <c r="N331" s="18"/>
      <c r="O331" s="18"/>
      <c r="P331" s="18"/>
      <c r="Q331" s="18"/>
      <c r="R331" s="45"/>
    </row>
    <row r="332" spans="1:20" ht="17.100000000000001" customHeight="1" x14ac:dyDescent="0.2">
      <c r="A332" s="26" t="s">
        <v>7</v>
      </c>
      <c r="B332" s="61"/>
      <c r="C332" s="61"/>
      <c r="D332" s="61"/>
      <c r="E332" s="61"/>
      <c r="F332" s="61"/>
      <c r="G332" s="61"/>
      <c r="H332" s="61"/>
      <c r="I332" s="61"/>
      <c r="J332" s="61"/>
      <c r="K332" s="62"/>
      <c r="N332" s="17" t="s">
        <v>9</v>
      </c>
      <c r="Q332" s="17" t="s">
        <v>16</v>
      </c>
    </row>
    <row r="333" spans="1:20" ht="17.100000000000001" customHeight="1" x14ac:dyDescent="0.2">
      <c r="A333" s="65"/>
      <c r="B333" s="61"/>
      <c r="C333" s="61"/>
      <c r="D333" s="61"/>
      <c r="E333" s="61"/>
      <c r="F333" s="61"/>
      <c r="G333" s="61"/>
      <c r="H333" s="61"/>
      <c r="I333" s="61"/>
      <c r="J333" s="61"/>
      <c r="K333" s="62"/>
    </row>
    <row r="334" spans="1:20" ht="17.100000000000001" customHeight="1" x14ac:dyDescent="0.2">
      <c r="A334" s="66"/>
      <c r="B334" s="63"/>
      <c r="C334" s="63"/>
      <c r="D334" s="63"/>
      <c r="E334" s="63"/>
      <c r="F334" s="63"/>
      <c r="G334" s="63"/>
      <c r="H334" s="63"/>
      <c r="I334" s="63"/>
      <c r="J334" s="63"/>
      <c r="K334" s="64"/>
      <c r="L334" s="18"/>
      <c r="M334" s="18"/>
      <c r="N334" s="27"/>
      <c r="O334" s="18"/>
      <c r="P334" s="18"/>
      <c r="Q334" s="18"/>
      <c r="R334" s="45"/>
    </row>
    <row r="335" spans="1:20" ht="20.100000000000001" customHeight="1" x14ac:dyDescent="0.2">
      <c r="A335" s="1" t="s">
        <v>76</v>
      </c>
      <c r="B335" s="28"/>
      <c r="C335" s="28"/>
      <c r="D335" s="28"/>
      <c r="E335" s="28"/>
      <c r="F335" s="28"/>
      <c r="G335" s="28"/>
      <c r="H335" s="28"/>
      <c r="I335" s="28"/>
      <c r="J335" s="28"/>
      <c r="K335" s="28"/>
      <c r="L335" s="28"/>
      <c r="M335" s="28"/>
      <c r="N335" s="17" t="s">
        <v>10</v>
      </c>
      <c r="O335" s="1"/>
      <c r="P335" s="1"/>
      <c r="Q335" s="1"/>
      <c r="R335" s="46" t="s">
        <v>16</v>
      </c>
      <c r="S335" s="28"/>
    </row>
    <row r="336" spans="1:20" ht="20.100000000000001" customHeight="1" x14ac:dyDescent="0.25">
      <c r="A336" s="29" t="s">
        <v>25</v>
      </c>
      <c r="B336" s="30"/>
      <c r="C336" s="28"/>
      <c r="D336" s="28"/>
      <c r="E336" s="28"/>
      <c r="F336" s="28"/>
      <c r="G336" s="28"/>
      <c r="H336" s="28"/>
      <c r="I336" s="28"/>
      <c r="J336" s="28"/>
      <c r="K336" s="28"/>
      <c r="L336" s="28"/>
      <c r="M336" s="28"/>
      <c r="N336" s="28"/>
      <c r="O336" s="28"/>
      <c r="P336" s="28"/>
      <c r="Q336" s="28"/>
      <c r="R336" s="47"/>
      <c r="S336" s="28"/>
    </row>
    <row r="337" spans="1:22" ht="20.100000000000001" customHeight="1" x14ac:dyDescent="0.25">
      <c r="A337" s="31" t="s">
        <v>23</v>
      </c>
      <c r="B337" s="28"/>
      <c r="C337" s="28"/>
      <c r="D337" s="28"/>
      <c r="E337" s="28"/>
      <c r="F337" s="28"/>
      <c r="G337" s="28"/>
      <c r="H337" s="28"/>
      <c r="I337" s="28"/>
      <c r="J337" s="28"/>
      <c r="K337" s="28"/>
      <c r="L337" s="28"/>
      <c r="M337" s="28"/>
      <c r="N337" s="28"/>
      <c r="O337" s="28"/>
      <c r="P337" s="28"/>
      <c r="Q337" s="28"/>
      <c r="R337" s="47"/>
      <c r="S337" s="28"/>
      <c r="T337" s="28"/>
    </row>
    <row r="338" spans="1:22" ht="20.100000000000001" customHeight="1" x14ac:dyDescent="0.25">
      <c r="A338" s="31" t="s">
        <v>24</v>
      </c>
      <c r="B338" s="28"/>
      <c r="C338" s="28"/>
      <c r="D338" s="28"/>
      <c r="E338" s="28"/>
      <c r="F338" s="28"/>
      <c r="G338" s="28"/>
      <c r="H338" s="28"/>
      <c r="I338" s="28"/>
      <c r="J338" s="28"/>
      <c r="K338" s="28"/>
      <c r="L338" s="28"/>
      <c r="M338" s="28"/>
      <c r="N338" s="28"/>
      <c r="O338" s="28"/>
      <c r="P338" s="28"/>
      <c r="Q338" s="28"/>
      <c r="R338" s="47"/>
      <c r="S338" s="28"/>
      <c r="T338" s="28"/>
    </row>
    <row r="339" spans="1:22" ht="20.100000000000001" customHeight="1" x14ac:dyDescent="0.25">
      <c r="A339" s="31" t="s">
        <v>27</v>
      </c>
      <c r="B339" s="28"/>
      <c r="C339" s="28"/>
      <c r="D339" s="28"/>
      <c r="E339" s="28"/>
      <c r="F339" s="28"/>
      <c r="G339" s="28"/>
      <c r="H339" s="28"/>
      <c r="I339" s="28"/>
      <c r="J339" s="28"/>
      <c r="K339" s="28"/>
      <c r="L339" s="28"/>
      <c r="M339" s="28"/>
      <c r="N339" s="28"/>
      <c r="O339" s="28"/>
      <c r="P339" s="28"/>
      <c r="Q339" s="28"/>
      <c r="R339" s="47"/>
      <c r="S339" s="28"/>
      <c r="T339" s="28"/>
    </row>
    <row r="340" spans="1:22" ht="20.100000000000001" customHeight="1" x14ac:dyDescent="0.25">
      <c r="A340" s="31" t="s">
        <v>26</v>
      </c>
      <c r="B340" s="28"/>
      <c r="C340" s="28"/>
      <c r="D340" s="28"/>
      <c r="E340" s="28"/>
      <c r="F340" s="28"/>
      <c r="G340" s="28"/>
      <c r="H340" s="28"/>
      <c r="I340" s="28"/>
      <c r="J340" s="28"/>
      <c r="K340" s="28"/>
      <c r="L340" s="28"/>
      <c r="M340" s="28"/>
      <c r="N340" s="28"/>
      <c r="O340" s="28"/>
      <c r="P340" s="28"/>
      <c r="Q340" s="28"/>
      <c r="R340" s="47"/>
      <c r="S340" s="28"/>
      <c r="T340" s="28"/>
    </row>
    <row r="341" spans="1:22" ht="20.100000000000001" customHeight="1" x14ac:dyDescent="0.25">
      <c r="A341" s="31" t="s">
        <v>75</v>
      </c>
      <c r="B341" s="28"/>
      <c r="C341" s="28"/>
      <c r="D341" s="28"/>
      <c r="E341" s="28"/>
      <c r="F341" s="28"/>
      <c r="G341" s="28"/>
      <c r="H341" s="28"/>
      <c r="I341" s="31"/>
      <c r="J341" s="28"/>
      <c r="K341" s="28"/>
      <c r="L341" s="28"/>
      <c r="M341" s="28"/>
      <c r="N341" s="28"/>
      <c r="O341" s="28"/>
      <c r="P341" s="28"/>
      <c r="Q341" s="28"/>
      <c r="R341" s="47"/>
      <c r="S341" s="28"/>
      <c r="T341" s="28"/>
    </row>
    <row r="342" spans="1:22" s="34" customFormat="1" ht="11.25" x14ac:dyDescent="0.2">
      <c r="A342" s="33" t="s">
        <v>13</v>
      </c>
      <c r="R342" s="50"/>
      <c r="U342" s="35"/>
      <c r="V342" s="35"/>
    </row>
    <row r="343" spans="1:22" s="34" customFormat="1" ht="11.25" x14ac:dyDescent="0.2">
      <c r="R343" s="50"/>
      <c r="U343" s="35"/>
      <c r="V343" s="35"/>
    </row>
    <row r="344" spans="1:22" s="3" customFormat="1" ht="24.75" customHeight="1" x14ac:dyDescent="0.35">
      <c r="A344" s="3" t="s">
        <v>5</v>
      </c>
      <c r="G344" s="3" t="s">
        <v>73</v>
      </c>
      <c r="R344" s="38"/>
      <c r="S344" s="5"/>
      <c r="U344" s="6"/>
      <c r="V344" s="6"/>
    </row>
    <row r="345" spans="1:22" ht="17.100000000000001" customHeight="1" x14ac:dyDescent="0.35">
      <c r="A345" s="3"/>
      <c r="B345" s="3"/>
      <c r="C345" s="3"/>
      <c r="D345" s="3" t="s">
        <v>13</v>
      </c>
      <c r="E345" s="3"/>
      <c r="F345" s="3"/>
      <c r="G345" s="3"/>
      <c r="H345" s="3"/>
      <c r="I345" s="3"/>
      <c r="J345" s="3"/>
      <c r="K345" s="3"/>
      <c r="L345" s="3"/>
      <c r="M345" s="3"/>
      <c r="N345" s="3"/>
      <c r="O345" s="3"/>
      <c r="P345" s="3"/>
      <c r="Q345" s="4"/>
      <c r="R345" s="38"/>
    </row>
    <row r="346" spans="1:22" ht="17.100000000000001" customHeight="1" x14ac:dyDescent="0.35">
      <c r="A346" s="5"/>
      <c r="B346" s="5" t="s">
        <v>54</v>
      </c>
      <c r="C346" s="5"/>
      <c r="D346" s="7">
        <f>E313+1</f>
        <v>46034</v>
      </c>
      <c r="E346" s="7">
        <f>D346+13</f>
        <v>46047</v>
      </c>
      <c r="F346" s="5"/>
      <c r="G346" s="5"/>
      <c r="H346" s="5"/>
      <c r="I346" s="5"/>
      <c r="J346" s="5"/>
      <c r="K346" s="5"/>
      <c r="L346" s="5"/>
      <c r="M346" s="5"/>
      <c r="N346" s="5"/>
      <c r="O346" s="5"/>
      <c r="P346" s="3"/>
      <c r="Q346" s="4"/>
      <c r="R346" s="38"/>
    </row>
    <row r="347" spans="1:22" ht="17.100000000000001" customHeight="1" x14ac:dyDescent="0.25">
      <c r="B347" s="9">
        <f>DAY(D346)</f>
        <v>12</v>
      </c>
      <c r="C347" s="9">
        <f>DAY(D346+1)</f>
        <v>13</v>
      </c>
      <c r="D347" s="9">
        <f>DAY(D346+2)</f>
        <v>14</v>
      </c>
      <c r="E347" s="9">
        <f>DAY(D346+3)</f>
        <v>15</v>
      </c>
      <c r="F347" s="9">
        <f>DAY(D346+4)</f>
        <v>16</v>
      </c>
      <c r="G347" s="9">
        <f>DAY(D346+5)</f>
        <v>17</v>
      </c>
      <c r="H347" s="9">
        <f>DAY(D346+6)</f>
        <v>18</v>
      </c>
      <c r="I347" s="9">
        <f>DAY(D346+7)</f>
        <v>19</v>
      </c>
      <c r="J347" s="9">
        <f>DAY(D346+8)</f>
        <v>20</v>
      </c>
      <c r="K347" s="9">
        <f>DAY(D346+9)</f>
        <v>21</v>
      </c>
      <c r="L347" s="9">
        <f>DAY(D346+10)</f>
        <v>22</v>
      </c>
      <c r="M347" s="9">
        <f>DAY(D346+11)</f>
        <v>23</v>
      </c>
      <c r="N347" s="9">
        <f>DAY(D346+12)</f>
        <v>24</v>
      </c>
      <c r="O347" s="9">
        <f>DAY(D346+13)</f>
        <v>25</v>
      </c>
      <c r="P347" s="9" t="s">
        <v>45</v>
      </c>
      <c r="Q347" s="5" t="s">
        <v>35</v>
      </c>
      <c r="R347" s="38"/>
      <c r="S347" s="5" t="str">
        <f>+B346</f>
        <v>BW 03</v>
      </c>
      <c r="T347" s="5" t="str">
        <f>+B362</f>
        <v>BW 04</v>
      </c>
    </row>
    <row r="348" spans="1:22" ht="17.100000000000001" customHeight="1" x14ac:dyDescent="0.2">
      <c r="A348" s="12" t="s">
        <v>18</v>
      </c>
      <c r="B348" s="36"/>
      <c r="C348" s="36"/>
      <c r="D348" s="36"/>
      <c r="E348" s="36"/>
      <c r="F348" s="36"/>
      <c r="G348" s="36"/>
      <c r="H348" s="36"/>
      <c r="I348" s="36"/>
      <c r="J348" s="36"/>
      <c r="K348" s="36"/>
      <c r="L348" s="36"/>
      <c r="M348" s="36"/>
      <c r="N348" s="36"/>
      <c r="O348" s="36"/>
      <c r="P348" s="14">
        <f>SUM(B348:O348)</f>
        <v>0</v>
      </c>
      <c r="Q348" s="10"/>
      <c r="R348" s="39"/>
      <c r="S348" s="10"/>
    </row>
    <row r="349" spans="1:22" ht="17.100000000000001" customHeight="1" x14ac:dyDescent="0.2">
      <c r="A349" s="12" t="s">
        <v>0</v>
      </c>
      <c r="B349" s="36"/>
      <c r="C349" s="36"/>
      <c r="D349" s="36"/>
      <c r="E349" s="36"/>
      <c r="F349" s="36"/>
      <c r="G349" s="36"/>
      <c r="H349" s="36"/>
      <c r="I349" s="36"/>
      <c r="J349" s="36"/>
      <c r="K349" s="36"/>
      <c r="L349" s="36"/>
      <c r="M349" s="36"/>
      <c r="N349" s="36"/>
      <c r="O349" s="36"/>
      <c r="P349" s="14">
        <f t="shared" ref="P349:P360" si="49">SUM(B349:O349)</f>
        <v>0</v>
      </c>
    </row>
    <row r="350" spans="1:22" ht="17.100000000000001" customHeight="1" x14ac:dyDescent="0.25">
      <c r="A350" s="12" t="s">
        <v>41</v>
      </c>
      <c r="B350" s="36"/>
      <c r="C350" s="36"/>
      <c r="D350" s="36"/>
      <c r="E350" s="36"/>
      <c r="F350" s="36"/>
      <c r="G350" s="36"/>
      <c r="H350" s="36"/>
      <c r="I350" s="36"/>
      <c r="J350" s="36"/>
      <c r="K350" s="36"/>
      <c r="L350" s="36"/>
      <c r="M350" s="36"/>
      <c r="N350" s="36"/>
      <c r="O350" s="36"/>
      <c r="P350" s="14">
        <f t="shared" si="49"/>
        <v>0</v>
      </c>
      <c r="Q350" s="16"/>
      <c r="R350" s="48">
        <f>$R$7</f>
        <v>0</v>
      </c>
      <c r="S350" s="16"/>
      <c r="T350" s="18"/>
    </row>
    <row r="351" spans="1:22" ht="17.100000000000001" customHeight="1" x14ac:dyDescent="0.2">
      <c r="A351" s="12" t="s">
        <v>15</v>
      </c>
      <c r="B351" s="36"/>
      <c r="C351" s="36"/>
      <c r="D351" s="36"/>
      <c r="E351" s="36"/>
      <c r="F351" s="36"/>
      <c r="G351" s="36"/>
      <c r="H351" s="36"/>
      <c r="I351" s="36"/>
      <c r="J351" s="36"/>
      <c r="K351" s="36"/>
      <c r="L351" s="36"/>
      <c r="M351" s="36"/>
      <c r="N351" s="36"/>
      <c r="O351" s="36"/>
      <c r="P351" s="14">
        <f t="shared" si="49"/>
        <v>0</v>
      </c>
      <c r="R351" s="41" t="s">
        <v>22</v>
      </c>
    </row>
    <row r="352" spans="1:22" ht="17.100000000000001" customHeight="1" x14ac:dyDescent="0.2">
      <c r="A352" s="12" t="s">
        <v>14</v>
      </c>
      <c r="B352" s="36"/>
      <c r="C352" s="36"/>
      <c r="D352" s="36"/>
      <c r="E352" s="36"/>
      <c r="F352" s="36"/>
      <c r="G352" s="36"/>
      <c r="H352" s="36"/>
      <c r="I352" s="36"/>
      <c r="J352" s="36"/>
      <c r="K352" s="36"/>
      <c r="L352" s="36"/>
      <c r="M352" s="36"/>
      <c r="N352" s="36"/>
      <c r="O352" s="36"/>
      <c r="P352" s="14">
        <f t="shared" si="49"/>
        <v>0</v>
      </c>
      <c r="R352" s="42"/>
    </row>
    <row r="353" spans="1:20" ht="17.100000000000001" customHeight="1" x14ac:dyDescent="0.2">
      <c r="A353" s="12" t="s">
        <v>37</v>
      </c>
      <c r="B353" s="36"/>
      <c r="C353" s="36"/>
      <c r="D353" s="36"/>
      <c r="E353" s="36"/>
      <c r="F353" s="36"/>
      <c r="G353" s="36"/>
      <c r="H353" s="36"/>
      <c r="I353" s="36"/>
      <c r="J353" s="36"/>
      <c r="K353" s="36"/>
      <c r="L353" s="36"/>
      <c r="M353" s="36"/>
      <c r="N353" s="36"/>
      <c r="O353" s="36"/>
      <c r="P353" s="14">
        <f t="shared" si="49"/>
        <v>0</v>
      </c>
      <c r="R353" s="42"/>
    </row>
    <row r="354" spans="1:20" ht="17.100000000000001" customHeight="1" x14ac:dyDescent="0.2">
      <c r="A354" s="12" t="s">
        <v>11</v>
      </c>
      <c r="B354" s="36"/>
      <c r="C354" s="36"/>
      <c r="D354" s="36"/>
      <c r="E354" s="36"/>
      <c r="F354" s="36"/>
      <c r="G354" s="36"/>
      <c r="H354" s="36"/>
      <c r="I354" s="36"/>
      <c r="J354" s="36"/>
      <c r="K354" s="36"/>
      <c r="L354" s="36"/>
      <c r="M354" s="36"/>
      <c r="N354" s="36"/>
      <c r="O354" s="36"/>
      <c r="P354" s="14">
        <f t="shared" si="49"/>
        <v>0</v>
      </c>
      <c r="Q354" s="18"/>
      <c r="R354" s="49">
        <f>$R$11</f>
        <v>0</v>
      </c>
      <c r="S354" s="18"/>
      <c r="T354" s="18"/>
    </row>
    <row r="355" spans="1:20" ht="17.100000000000001" customHeight="1" x14ac:dyDescent="0.2">
      <c r="A355" s="12" t="s">
        <v>17</v>
      </c>
      <c r="B355" s="36"/>
      <c r="C355" s="36"/>
      <c r="D355" s="36"/>
      <c r="E355" s="36"/>
      <c r="F355" s="36"/>
      <c r="G355" s="36"/>
      <c r="H355" s="36"/>
      <c r="I355" s="36"/>
      <c r="J355" s="36"/>
      <c r="K355" s="36"/>
      <c r="L355" s="36"/>
      <c r="M355" s="36"/>
      <c r="N355" s="36"/>
      <c r="O355" s="36"/>
      <c r="P355" s="14">
        <f t="shared" si="49"/>
        <v>0</v>
      </c>
      <c r="R355" s="41" t="s">
        <v>4</v>
      </c>
    </row>
    <row r="356" spans="1:20" ht="17.100000000000001" customHeight="1" x14ac:dyDescent="0.2">
      <c r="A356" s="12" t="s">
        <v>6</v>
      </c>
      <c r="B356" s="36"/>
      <c r="C356" s="36"/>
      <c r="D356" s="36"/>
      <c r="E356" s="36"/>
      <c r="F356" s="36"/>
      <c r="G356" s="36"/>
      <c r="H356" s="36"/>
      <c r="I356" s="36"/>
      <c r="J356" s="36"/>
      <c r="K356" s="36"/>
      <c r="L356" s="36"/>
      <c r="M356" s="36"/>
      <c r="N356" s="36"/>
      <c r="O356" s="36"/>
      <c r="P356" s="14">
        <f t="shared" si="49"/>
        <v>0</v>
      </c>
      <c r="R356" s="42"/>
    </row>
    <row r="357" spans="1:20" ht="17.100000000000001" customHeight="1" x14ac:dyDescent="0.2">
      <c r="A357" s="12" t="s">
        <v>20</v>
      </c>
      <c r="B357" s="36"/>
      <c r="C357" s="36"/>
      <c r="D357" s="36"/>
      <c r="E357" s="36"/>
      <c r="F357" s="36"/>
      <c r="G357" s="36"/>
      <c r="H357" s="36"/>
      <c r="I357" s="36"/>
      <c r="J357" s="36"/>
      <c r="K357" s="36"/>
      <c r="L357" s="36"/>
      <c r="M357" s="36"/>
      <c r="N357" s="36"/>
      <c r="O357" s="36"/>
      <c r="P357" s="14">
        <f t="shared" si="49"/>
        <v>0</v>
      </c>
      <c r="R357" s="42"/>
    </row>
    <row r="358" spans="1:20" ht="17.100000000000001" customHeight="1" x14ac:dyDescent="0.2">
      <c r="A358" s="12" t="s">
        <v>40</v>
      </c>
      <c r="B358" s="36"/>
      <c r="C358" s="36"/>
      <c r="D358" s="36"/>
      <c r="E358" s="36"/>
      <c r="F358" s="36"/>
      <c r="G358" s="36"/>
      <c r="H358" s="36"/>
      <c r="I358" s="36"/>
      <c r="J358" s="36"/>
      <c r="K358" s="36"/>
      <c r="L358" s="36"/>
      <c r="M358" s="36"/>
      <c r="N358" s="36"/>
      <c r="O358" s="36"/>
      <c r="P358" s="14">
        <f t="shared" si="49"/>
        <v>0</v>
      </c>
      <c r="R358" s="42"/>
    </row>
    <row r="359" spans="1:20" ht="17.100000000000001" customHeight="1" x14ac:dyDescent="0.2">
      <c r="A359" s="12" t="s">
        <v>12</v>
      </c>
      <c r="B359" s="36"/>
      <c r="C359" s="36"/>
      <c r="D359" s="36"/>
      <c r="E359" s="36"/>
      <c r="F359" s="36"/>
      <c r="G359" s="36"/>
      <c r="H359" s="36"/>
      <c r="I359" s="36"/>
      <c r="J359" s="36"/>
      <c r="K359" s="36"/>
      <c r="L359" s="36"/>
      <c r="M359" s="36"/>
      <c r="N359" s="36"/>
      <c r="O359" s="36"/>
      <c r="P359" s="14">
        <f t="shared" si="49"/>
        <v>0</v>
      </c>
      <c r="Q359" s="18"/>
      <c r="R359" s="49">
        <f>$R$16</f>
        <v>0</v>
      </c>
      <c r="S359" s="18"/>
      <c r="T359" s="18"/>
    </row>
    <row r="360" spans="1:20" ht="17.100000000000001" customHeight="1" x14ac:dyDescent="0.2">
      <c r="A360" s="10" t="s">
        <v>1</v>
      </c>
      <c r="B360" s="14">
        <f>SUM(B348:B359)</f>
        <v>0</v>
      </c>
      <c r="C360" s="14">
        <f t="shared" ref="C360:O360" si="50">SUM(C348:C359)</f>
        <v>0</v>
      </c>
      <c r="D360" s="14">
        <f t="shared" si="50"/>
        <v>0</v>
      </c>
      <c r="E360" s="14">
        <f t="shared" si="50"/>
        <v>0</v>
      </c>
      <c r="F360" s="14">
        <f t="shared" si="50"/>
        <v>0</v>
      </c>
      <c r="G360" s="14">
        <f t="shared" si="50"/>
        <v>0</v>
      </c>
      <c r="H360" s="14">
        <f t="shared" si="50"/>
        <v>0</v>
      </c>
      <c r="I360" s="14">
        <f t="shared" si="50"/>
        <v>0</v>
      </c>
      <c r="J360" s="14">
        <f t="shared" si="50"/>
        <v>0</v>
      </c>
      <c r="K360" s="14">
        <f t="shared" si="50"/>
        <v>0</v>
      </c>
      <c r="L360" s="14">
        <f t="shared" si="50"/>
        <v>0</v>
      </c>
      <c r="M360" s="14">
        <f t="shared" si="50"/>
        <v>0</v>
      </c>
      <c r="N360" s="14">
        <f t="shared" si="50"/>
        <v>0</v>
      </c>
      <c r="O360" s="14">
        <f t="shared" si="50"/>
        <v>0</v>
      </c>
      <c r="P360" s="14">
        <f t="shared" si="49"/>
        <v>0</v>
      </c>
      <c r="R360" s="46" t="s">
        <v>3</v>
      </c>
    </row>
    <row r="361" spans="1:20" ht="17.100000000000001" customHeight="1" x14ac:dyDescent="0.2">
      <c r="A361" s="10"/>
      <c r="B361" s="19"/>
      <c r="C361" s="19"/>
      <c r="D361" s="19"/>
      <c r="E361" s="19"/>
      <c r="F361" s="19"/>
      <c r="G361" s="19"/>
      <c r="H361" s="19"/>
      <c r="I361" s="19"/>
      <c r="J361" s="19"/>
      <c r="K361" s="19"/>
      <c r="L361" s="19"/>
      <c r="M361" s="19"/>
      <c r="N361" s="19"/>
      <c r="O361" s="19"/>
      <c r="P361" s="19">
        <f>SUM(B360:O360)</f>
        <v>0</v>
      </c>
      <c r="Q361" t="s">
        <v>46</v>
      </c>
      <c r="R361" s="43" t="s">
        <v>13</v>
      </c>
    </row>
    <row r="362" spans="1:20" ht="17.100000000000001" customHeight="1" x14ac:dyDescent="0.25">
      <c r="B362" s="5" t="s">
        <v>55</v>
      </c>
      <c r="D362" s="7">
        <f>E346+1</f>
        <v>46048</v>
      </c>
      <c r="E362" s="7">
        <f>D362+13</f>
        <v>46061</v>
      </c>
      <c r="R362" s="44" t="s">
        <v>74</v>
      </c>
      <c r="S362" s="20" t="s">
        <v>19</v>
      </c>
      <c r="T362" s="20" t="s">
        <v>33</v>
      </c>
    </row>
    <row r="363" spans="1:20" ht="17.100000000000001" customHeight="1" x14ac:dyDescent="0.2">
      <c r="B363" s="21">
        <f>DAY(D362)</f>
        <v>26</v>
      </c>
      <c r="C363" s="21">
        <f>DAY(D362+1)</f>
        <v>27</v>
      </c>
      <c r="D363" s="21">
        <f>DAY(D362+2)</f>
        <v>28</v>
      </c>
      <c r="E363" s="21">
        <f>DAY(D362+3)</f>
        <v>29</v>
      </c>
      <c r="F363" s="21">
        <f>DAY(D362+4)</f>
        <v>30</v>
      </c>
      <c r="G363" s="21">
        <f>DAY(D362+5)</f>
        <v>31</v>
      </c>
      <c r="H363" s="21">
        <f>DAY(D362+6)</f>
        <v>1</v>
      </c>
      <c r="I363" s="21">
        <f>DAY(D362+7)</f>
        <v>2</v>
      </c>
      <c r="J363" s="21">
        <f>DAY(D362+8)</f>
        <v>3</v>
      </c>
      <c r="K363" s="21">
        <f>DAY(D362+9)</f>
        <v>4</v>
      </c>
      <c r="L363" s="21">
        <f>DAY(D362+10)</f>
        <v>5</v>
      </c>
      <c r="M363" s="21">
        <f>DAY(D362+11)</f>
        <v>6</v>
      </c>
      <c r="N363" s="21">
        <f>DAY(D362+12)</f>
        <v>7</v>
      </c>
      <c r="O363" s="21">
        <f>DAY(D362+13)</f>
        <v>8</v>
      </c>
      <c r="P363" s="21" t="s">
        <v>45</v>
      </c>
      <c r="R363" s="44" t="s">
        <v>2</v>
      </c>
      <c r="S363" s="20" t="s">
        <v>2</v>
      </c>
      <c r="T363" s="20" t="s">
        <v>87</v>
      </c>
    </row>
    <row r="364" spans="1:20" ht="17.100000000000001" customHeight="1" x14ac:dyDescent="0.2">
      <c r="A364" s="12" t="s">
        <v>18</v>
      </c>
      <c r="B364" s="36"/>
      <c r="C364" s="36"/>
      <c r="D364" s="36"/>
      <c r="E364" s="36"/>
      <c r="F364" s="36"/>
      <c r="G364" s="36"/>
      <c r="H364" s="36"/>
      <c r="I364" s="36"/>
      <c r="J364" s="36"/>
      <c r="K364" s="36"/>
      <c r="L364" s="36"/>
      <c r="M364" s="36"/>
      <c r="N364" s="36"/>
      <c r="O364" s="36"/>
      <c r="P364" s="14">
        <f>SUM(B364:O364)</f>
        <v>0</v>
      </c>
      <c r="R364" s="22">
        <f>+P348+P364</f>
        <v>0</v>
      </c>
      <c r="S364" s="22">
        <f t="shared" ref="S364:S376" si="51">+R364+S315</f>
        <v>0</v>
      </c>
      <c r="T364" s="13"/>
    </row>
    <row r="365" spans="1:20" ht="17.100000000000001" customHeight="1" x14ac:dyDescent="0.2">
      <c r="A365" s="12" t="str">
        <f t="shared" ref="A365:A375" si="52">+A349</f>
        <v>Vacation</v>
      </c>
      <c r="B365" s="36"/>
      <c r="C365" s="36"/>
      <c r="D365" s="36"/>
      <c r="E365" s="36"/>
      <c r="F365" s="36"/>
      <c r="G365" s="36"/>
      <c r="H365" s="36"/>
      <c r="I365" s="36"/>
      <c r="J365" s="36"/>
      <c r="K365" s="36"/>
      <c r="L365" s="36"/>
      <c r="M365" s="36"/>
      <c r="N365" s="36"/>
      <c r="O365" s="36"/>
      <c r="P365" s="14">
        <f t="shared" ref="P365:P375" si="53">SUM(B365:O365)</f>
        <v>0</v>
      </c>
      <c r="R365" s="22">
        <f t="shared" ref="R365:R376" si="54">+P349+P365</f>
        <v>0</v>
      </c>
      <c r="S365" s="22">
        <f t="shared" si="51"/>
        <v>0</v>
      </c>
      <c r="T365" s="15" t="s">
        <v>28</v>
      </c>
    </row>
    <row r="366" spans="1:20" ht="17.100000000000001" customHeight="1" x14ac:dyDescent="0.2">
      <c r="A366" s="12" t="str">
        <f t="shared" si="52"/>
        <v>Sick earned after 1997</v>
      </c>
      <c r="B366" s="36"/>
      <c r="C366" s="36"/>
      <c r="D366" s="36"/>
      <c r="E366" s="36"/>
      <c r="F366" s="36"/>
      <c r="G366" s="36"/>
      <c r="H366" s="36"/>
      <c r="I366" s="36"/>
      <c r="J366" s="36"/>
      <c r="K366" s="36"/>
      <c r="L366" s="36"/>
      <c r="M366" s="36"/>
      <c r="N366" s="36"/>
      <c r="O366" s="36"/>
      <c r="P366" s="14">
        <f t="shared" si="53"/>
        <v>0</v>
      </c>
      <c r="R366" s="22">
        <f t="shared" si="54"/>
        <v>0</v>
      </c>
      <c r="S366" s="22">
        <f t="shared" si="51"/>
        <v>0</v>
      </c>
      <c r="T366" s="15" t="s">
        <v>29</v>
      </c>
    </row>
    <row r="367" spans="1:20" ht="17.100000000000001" customHeight="1" x14ac:dyDescent="0.2">
      <c r="A367" s="12" t="str">
        <f t="shared" si="52"/>
        <v>Sick earned 1984 - 1997</v>
      </c>
      <c r="B367" s="36"/>
      <c r="C367" s="36"/>
      <c r="D367" s="36"/>
      <c r="E367" s="36"/>
      <c r="F367" s="36"/>
      <c r="G367" s="36"/>
      <c r="H367" s="36"/>
      <c r="I367" s="36"/>
      <c r="J367" s="36"/>
      <c r="K367" s="36"/>
      <c r="L367" s="36"/>
      <c r="M367" s="36"/>
      <c r="N367" s="36"/>
      <c r="O367" s="36"/>
      <c r="P367" s="14">
        <f t="shared" si="53"/>
        <v>0</v>
      </c>
      <c r="R367" s="22">
        <f t="shared" si="54"/>
        <v>0</v>
      </c>
      <c r="S367" s="22">
        <f t="shared" si="51"/>
        <v>0</v>
      </c>
      <c r="T367" s="15" t="s">
        <v>30</v>
      </c>
    </row>
    <row r="368" spans="1:20" ht="17.100000000000001" customHeight="1" x14ac:dyDescent="0.2">
      <c r="A368" s="12" t="str">
        <f t="shared" si="52"/>
        <v>Sick earned before 1984</v>
      </c>
      <c r="B368" s="36"/>
      <c r="C368" s="36"/>
      <c r="D368" s="36"/>
      <c r="E368" s="36"/>
      <c r="F368" s="36"/>
      <c r="G368" s="36"/>
      <c r="H368" s="36"/>
      <c r="I368" s="36"/>
      <c r="J368" s="36"/>
      <c r="K368" s="36"/>
      <c r="L368" s="36"/>
      <c r="M368" s="36"/>
      <c r="N368" s="36"/>
      <c r="O368" s="36"/>
      <c r="P368" s="14">
        <f t="shared" si="53"/>
        <v>0</v>
      </c>
      <c r="R368" s="22">
        <f t="shared" si="54"/>
        <v>0</v>
      </c>
      <c r="S368" s="22">
        <f t="shared" si="51"/>
        <v>0</v>
      </c>
      <c r="T368" s="15" t="s">
        <v>31</v>
      </c>
    </row>
    <row r="369" spans="1:20" ht="17.100000000000001" customHeight="1" x14ac:dyDescent="0.2">
      <c r="A369" s="12" t="str">
        <f t="shared" si="52"/>
        <v>Extended sick</v>
      </c>
      <c r="B369" s="36"/>
      <c r="C369" s="36"/>
      <c r="D369" s="36"/>
      <c r="E369" s="36"/>
      <c r="F369" s="36"/>
      <c r="G369" s="36"/>
      <c r="H369" s="36"/>
      <c r="I369" s="36"/>
      <c r="J369" s="36"/>
      <c r="K369" s="36"/>
      <c r="L369" s="36"/>
      <c r="M369" s="36"/>
      <c r="N369" s="36"/>
      <c r="O369" s="36"/>
      <c r="P369" s="14">
        <f t="shared" si="53"/>
        <v>0</v>
      </c>
      <c r="R369" s="22">
        <f t="shared" si="54"/>
        <v>0</v>
      </c>
      <c r="S369" s="22">
        <f t="shared" si="51"/>
        <v>0</v>
      </c>
      <c r="T369" s="15" t="s">
        <v>42</v>
      </c>
    </row>
    <row r="370" spans="1:20" ht="17.100000000000001" customHeight="1" x14ac:dyDescent="0.2">
      <c r="A370" s="12" t="str">
        <f t="shared" si="52"/>
        <v>Comp time used</v>
      </c>
      <c r="B370" s="36"/>
      <c r="C370" s="36"/>
      <c r="D370" s="36"/>
      <c r="E370" s="36"/>
      <c r="F370" s="36"/>
      <c r="G370" s="36"/>
      <c r="H370" s="36"/>
      <c r="I370" s="36"/>
      <c r="J370" s="36"/>
      <c r="K370" s="36"/>
      <c r="L370" s="36"/>
      <c r="M370" s="36"/>
      <c r="N370" s="36"/>
      <c r="O370" s="36"/>
      <c r="P370" s="14">
        <f t="shared" si="53"/>
        <v>0</v>
      </c>
      <c r="R370" s="22">
        <f t="shared" si="54"/>
        <v>0</v>
      </c>
      <c r="S370" s="22">
        <f t="shared" si="51"/>
        <v>0</v>
      </c>
      <c r="T370" s="15" t="s">
        <v>32</v>
      </c>
    </row>
    <row r="371" spans="1:20" ht="17.100000000000001" customHeight="1" x14ac:dyDescent="0.2">
      <c r="A371" s="12" t="str">
        <f t="shared" si="52"/>
        <v>Holiday/AdminClosure</v>
      </c>
      <c r="B371" s="36"/>
      <c r="C371" s="36"/>
      <c r="D371" s="36"/>
      <c r="E371" s="36"/>
      <c r="F371" s="36"/>
      <c r="G371" s="36"/>
      <c r="H371" s="36"/>
      <c r="I371" s="36"/>
      <c r="J371" s="36"/>
      <c r="K371" s="36"/>
      <c r="L371" s="36"/>
      <c r="M371" s="36"/>
      <c r="N371" s="36"/>
      <c r="O371" s="36"/>
      <c r="P371" s="14">
        <f t="shared" si="53"/>
        <v>0</v>
      </c>
      <c r="R371" s="22">
        <f t="shared" si="54"/>
        <v>0</v>
      </c>
      <c r="S371" s="22">
        <f t="shared" si="51"/>
        <v>0</v>
      </c>
      <c r="T371" s="13"/>
    </row>
    <row r="372" spans="1:20" ht="17.100000000000001" customHeight="1" x14ac:dyDescent="0.2">
      <c r="A372" s="12" t="str">
        <f t="shared" si="52"/>
        <v>Inclement Weather</v>
      </c>
      <c r="B372" s="36"/>
      <c r="C372" s="36"/>
      <c r="D372" s="36"/>
      <c r="E372" s="36"/>
      <c r="F372" s="36"/>
      <c r="G372" s="36"/>
      <c r="H372" s="36"/>
      <c r="I372" s="36"/>
      <c r="J372" s="36"/>
      <c r="K372" s="36"/>
      <c r="L372" s="36"/>
      <c r="M372" s="36"/>
      <c r="N372" s="36"/>
      <c r="O372" s="36"/>
      <c r="P372" s="14">
        <f t="shared" si="53"/>
        <v>0</v>
      </c>
      <c r="R372" s="22">
        <f t="shared" si="54"/>
        <v>0</v>
      </c>
      <c r="S372" s="22">
        <f t="shared" si="51"/>
        <v>0</v>
      </c>
      <c r="T372" s="13"/>
    </row>
    <row r="373" spans="1:20" ht="17.100000000000001" customHeight="1" x14ac:dyDescent="0.2">
      <c r="A373" s="12" t="str">
        <f t="shared" si="52"/>
        <v>Overtime worked</v>
      </c>
      <c r="B373" s="36"/>
      <c r="C373" s="36"/>
      <c r="D373" s="36"/>
      <c r="E373" s="36"/>
      <c r="F373" s="36"/>
      <c r="G373" s="36"/>
      <c r="H373" s="36"/>
      <c r="I373" s="36"/>
      <c r="J373" s="36"/>
      <c r="K373" s="36"/>
      <c r="L373" s="36"/>
      <c r="M373" s="36"/>
      <c r="N373" s="36"/>
      <c r="O373" s="36"/>
      <c r="P373" s="14">
        <f t="shared" si="53"/>
        <v>0</v>
      </c>
      <c r="R373" s="22">
        <f t="shared" si="54"/>
        <v>0</v>
      </c>
      <c r="S373" s="22">
        <f t="shared" si="51"/>
        <v>0</v>
      </c>
      <c r="T373" s="13"/>
    </row>
    <row r="374" spans="1:20" ht="17.100000000000001" customHeight="1" x14ac:dyDescent="0.2">
      <c r="A374" s="12" t="str">
        <f t="shared" si="52"/>
        <v>*Other absence with pay</v>
      </c>
      <c r="B374" s="36"/>
      <c r="C374" s="36"/>
      <c r="D374" s="36"/>
      <c r="E374" s="36"/>
      <c r="F374" s="36"/>
      <c r="G374" s="36"/>
      <c r="H374" s="36"/>
      <c r="I374" s="36"/>
      <c r="J374" s="36"/>
      <c r="K374" s="36"/>
      <c r="L374" s="36"/>
      <c r="M374" s="36"/>
      <c r="N374" s="36"/>
      <c r="O374" s="36"/>
      <c r="P374" s="14">
        <f t="shared" si="53"/>
        <v>0</v>
      </c>
      <c r="R374" s="22">
        <f t="shared" si="54"/>
        <v>0</v>
      </c>
      <c r="S374" s="22">
        <f t="shared" si="51"/>
        <v>0</v>
      </c>
      <c r="T374" s="15" t="s">
        <v>13</v>
      </c>
    </row>
    <row r="375" spans="1:20" ht="17.100000000000001" customHeight="1" x14ac:dyDescent="0.2">
      <c r="A375" s="12" t="str">
        <f t="shared" si="52"/>
        <v>Absence without pay</v>
      </c>
      <c r="B375" s="36"/>
      <c r="C375" s="36"/>
      <c r="D375" s="36"/>
      <c r="E375" s="36"/>
      <c r="F375" s="36"/>
      <c r="G375" s="36"/>
      <c r="H375" s="36"/>
      <c r="I375" s="36"/>
      <c r="J375" s="36"/>
      <c r="K375" s="36"/>
      <c r="L375" s="36"/>
      <c r="M375" s="36"/>
      <c r="N375" s="36"/>
      <c r="O375" s="36"/>
      <c r="P375" s="14">
        <f t="shared" si="53"/>
        <v>0</v>
      </c>
      <c r="R375" s="22">
        <f t="shared" si="54"/>
        <v>0</v>
      </c>
      <c r="S375" s="22">
        <f t="shared" si="51"/>
        <v>0</v>
      </c>
      <c r="T375" s="13"/>
    </row>
    <row r="376" spans="1:20" ht="17.100000000000001" customHeight="1" x14ac:dyDescent="0.2">
      <c r="A376" s="10" t="s">
        <v>1</v>
      </c>
      <c r="B376" s="14">
        <f t="shared" ref="B376:O376" si="55">SUM(B364:B375)</f>
        <v>0</v>
      </c>
      <c r="C376" s="14">
        <f t="shared" si="55"/>
        <v>0</v>
      </c>
      <c r="D376" s="14">
        <f t="shared" si="55"/>
        <v>0</v>
      </c>
      <c r="E376" s="14">
        <f t="shared" si="55"/>
        <v>0</v>
      </c>
      <c r="F376" s="14">
        <f t="shared" si="55"/>
        <v>0</v>
      </c>
      <c r="G376" s="14">
        <f t="shared" si="55"/>
        <v>0</v>
      </c>
      <c r="H376" s="14">
        <f t="shared" si="55"/>
        <v>0</v>
      </c>
      <c r="I376" s="14">
        <f t="shared" si="55"/>
        <v>0</v>
      </c>
      <c r="J376" s="14">
        <f t="shared" si="55"/>
        <v>0</v>
      </c>
      <c r="K376" s="14">
        <f t="shared" si="55"/>
        <v>0</v>
      </c>
      <c r="L376" s="14">
        <f t="shared" si="55"/>
        <v>0</v>
      </c>
      <c r="M376" s="14">
        <f t="shared" si="55"/>
        <v>0</v>
      </c>
      <c r="N376" s="14">
        <f t="shared" si="55"/>
        <v>0</v>
      </c>
      <c r="O376" s="14">
        <f t="shared" si="55"/>
        <v>0</v>
      </c>
      <c r="P376" s="14">
        <f>SUM(P364:P375)</f>
        <v>0</v>
      </c>
      <c r="R376" s="22">
        <f t="shared" si="54"/>
        <v>0</v>
      </c>
      <c r="S376" s="22">
        <f t="shared" si="51"/>
        <v>0</v>
      </c>
      <c r="T376" s="13"/>
    </row>
    <row r="377" spans="1:20" ht="17.100000000000001" customHeight="1" x14ac:dyDescent="0.2">
      <c r="L377" s="1" t="s">
        <v>21</v>
      </c>
      <c r="P377" s="19">
        <f>SUM(B376:O376)</f>
        <v>0</v>
      </c>
      <c r="Q377" t="s">
        <v>46</v>
      </c>
    </row>
    <row r="378" spans="1:20" ht="17.100000000000001" customHeight="1" x14ac:dyDescent="0.2">
      <c r="A378" s="23" t="s">
        <v>8</v>
      </c>
      <c r="B378" s="24"/>
      <c r="C378" s="25"/>
      <c r="D378" s="56"/>
      <c r="E378" s="56"/>
      <c r="F378" s="56"/>
      <c r="G378" s="56"/>
      <c r="H378" s="56"/>
      <c r="I378" s="56"/>
      <c r="J378" s="56"/>
      <c r="K378" s="57"/>
    </row>
    <row r="379" spans="1:20" ht="17.100000000000001" customHeight="1" x14ac:dyDescent="0.2">
      <c r="A379" s="58"/>
      <c r="B379" s="59"/>
      <c r="C379" s="59"/>
      <c r="D379" s="59"/>
      <c r="E379" s="59"/>
      <c r="F379" s="59"/>
      <c r="G379" s="59"/>
      <c r="H379" s="59"/>
      <c r="I379" s="59"/>
      <c r="J379" s="59"/>
      <c r="K379" s="60"/>
    </row>
    <row r="380" spans="1:20" ht="17.100000000000001" customHeight="1" x14ac:dyDescent="0.2">
      <c r="A380" s="58"/>
      <c r="B380" s="59"/>
      <c r="C380" s="59"/>
      <c r="D380" s="59"/>
      <c r="E380" s="59"/>
      <c r="F380" s="59"/>
      <c r="G380" s="59"/>
      <c r="H380" s="59"/>
      <c r="I380" s="59"/>
      <c r="J380" s="59"/>
      <c r="K380" s="60"/>
      <c r="L380" s="18"/>
      <c r="M380" s="18"/>
      <c r="N380" s="18"/>
      <c r="O380" s="18"/>
      <c r="P380" s="18"/>
      <c r="Q380" s="18"/>
      <c r="R380" s="45"/>
    </row>
    <row r="381" spans="1:20" ht="17.100000000000001" customHeight="1" x14ac:dyDescent="0.2">
      <c r="A381" s="26" t="s">
        <v>7</v>
      </c>
      <c r="B381" s="61"/>
      <c r="C381" s="61"/>
      <c r="D381" s="61"/>
      <c r="E381" s="61"/>
      <c r="F381" s="61"/>
      <c r="G381" s="61"/>
      <c r="H381" s="61"/>
      <c r="I381" s="61"/>
      <c r="J381" s="61"/>
      <c r="K381" s="62"/>
      <c r="N381" s="17" t="s">
        <v>9</v>
      </c>
      <c r="Q381" s="17" t="s">
        <v>16</v>
      </c>
    </row>
    <row r="382" spans="1:20" ht="17.100000000000001" customHeight="1" x14ac:dyDescent="0.2">
      <c r="A382" s="65"/>
      <c r="B382" s="61"/>
      <c r="C382" s="61"/>
      <c r="D382" s="61"/>
      <c r="E382" s="61"/>
      <c r="F382" s="61"/>
      <c r="G382" s="61"/>
      <c r="H382" s="61"/>
      <c r="I382" s="61"/>
      <c r="J382" s="61"/>
      <c r="K382" s="62"/>
    </row>
    <row r="383" spans="1:20" ht="17.100000000000001" customHeight="1" x14ac:dyDescent="0.2">
      <c r="A383" s="66"/>
      <c r="B383" s="63"/>
      <c r="C383" s="63"/>
      <c r="D383" s="63"/>
      <c r="E383" s="63"/>
      <c r="F383" s="63"/>
      <c r="G383" s="63"/>
      <c r="H383" s="63"/>
      <c r="I383" s="63"/>
      <c r="J383" s="63"/>
      <c r="K383" s="64"/>
      <c r="L383" s="18"/>
      <c r="M383" s="18"/>
      <c r="N383" s="27"/>
      <c r="O383" s="18"/>
      <c r="P383" s="18"/>
      <c r="Q383" s="18"/>
      <c r="R383" s="45"/>
    </row>
    <row r="384" spans="1:20" ht="20.100000000000001" customHeight="1" x14ac:dyDescent="0.2">
      <c r="A384" s="1" t="s">
        <v>76</v>
      </c>
      <c r="B384" s="28"/>
      <c r="C384" s="28"/>
      <c r="D384" s="28"/>
      <c r="E384" s="28"/>
      <c r="F384" s="28"/>
      <c r="G384" s="28"/>
      <c r="H384" s="28"/>
      <c r="I384" s="28"/>
      <c r="J384" s="28"/>
      <c r="K384" s="28"/>
      <c r="L384" s="28"/>
      <c r="M384" s="28"/>
      <c r="N384" s="17" t="s">
        <v>10</v>
      </c>
      <c r="O384" s="1"/>
      <c r="P384" s="1"/>
      <c r="Q384" s="1"/>
      <c r="R384" s="46" t="s">
        <v>16</v>
      </c>
      <c r="S384" s="28"/>
    </row>
    <row r="385" spans="1:22" ht="20.100000000000001" customHeight="1" x14ac:dyDescent="0.25">
      <c r="A385" s="29" t="s">
        <v>25</v>
      </c>
      <c r="B385" s="30"/>
      <c r="C385" s="28"/>
      <c r="D385" s="28"/>
      <c r="E385" s="28"/>
      <c r="F385" s="28"/>
      <c r="G385" s="28"/>
      <c r="H385" s="28"/>
      <c r="I385" s="28"/>
      <c r="J385" s="28"/>
      <c r="K385" s="28"/>
      <c r="L385" s="28"/>
      <c r="M385" s="28"/>
      <c r="N385" s="28"/>
      <c r="O385" s="28"/>
      <c r="P385" s="28"/>
      <c r="Q385" s="28"/>
      <c r="R385" s="47"/>
      <c r="S385" s="28"/>
    </row>
    <row r="386" spans="1:22" ht="20.100000000000001" customHeight="1" x14ac:dyDescent="0.25">
      <c r="A386" s="31" t="s">
        <v>23</v>
      </c>
      <c r="B386" s="28"/>
      <c r="C386" s="28"/>
      <c r="D386" s="28"/>
      <c r="E386" s="28"/>
      <c r="F386" s="28"/>
      <c r="G386" s="28"/>
      <c r="H386" s="28"/>
      <c r="I386" s="28"/>
      <c r="J386" s="28"/>
      <c r="K386" s="28"/>
      <c r="L386" s="28"/>
      <c r="M386" s="28"/>
      <c r="N386" s="28"/>
      <c r="O386" s="28"/>
      <c r="P386" s="28"/>
      <c r="Q386" s="28"/>
      <c r="R386" s="47"/>
      <c r="S386" s="28"/>
      <c r="T386" s="28"/>
    </row>
    <row r="387" spans="1:22" ht="20.100000000000001" customHeight="1" x14ac:dyDescent="0.25">
      <c r="A387" s="31" t="s">
        <v>24</v>
      </c>
      <c r="B387" s="28"/>
      <c r="C387" s="28"/>
      <c r="D387" s="28"/>
      <c r="E387" s="28"/>
      <c r="F387" s="28"/>
      <c r="G387" s="28"/>
      <c r="H387" s="28"/>
      <c r="I387" s="28"/>
      <c r="J387" s="28"/>
      <c r="K387" s="28"/>
      <c r="L387" s="28"/>
      <c r="M387" s="28"/>
      <c r="N387" s="28"/>
      <c r="O387" s="28"/>
      <c r="P387" s="28"/>
      <c r="Q387" s="28"/>
      <c r="R387" s="47"/>
      <c r="S387" s="28"/>
      <c r="T387" s="28"/>
    </row>
    <row r="388" spans="1:22" ht="20.100000000000001" customHeight="1" x14ac:dyDescent="0.25">
      <c r="A388" s="31" t="s">
        <v>27</v>
      </c>
      <c r="B388" s="28"/>
      <c r="C388" s="28"/>
      <c r="D388" s="28"/>
      <c r="E388" s="28"/>
      <c r="F388" s="28"/>
      <c r="G388" s="28"/>
      <c r="H388" s="28"/>
      <c r="I388" s="28"/>
      <c r="J388" s="28"/>
      <c r="K388" s="28"/>
      <c r="L388" s="28"/>
      <c r="M388" s="28"/>
      <c r="N388" s="28"/>
      <c r="O388" s="28"/>
      <c r="P388" s="28"/>
      <c r="Q388" s="28"/>
      <c r="R388" s="47"/>
      <c r="S388" s="28"/>
      <c r="T388" s="28"/>
    </row>
    <row r="389" spans="1:22" ht="20.100000000000001" customHeight="1" x14ac:dyDescent="0.25">
      <c r="A389" s="31" t="s">
        <v>26</v>
      </c>
      <c r="B389" s="28"/>
      <c r="C389" s="28"/>
      <c r="D389" s="28"/>
      <c r="E389" s="28"/>
      <c r="F389" s="28"/>
      <c r="G389" s="28"/>
      <c r="H389" s="28"/>
      <c r="I389" s="28"/>
      <c r="J389" s="28"/>
      <c r="K389" s="28"/>
      <c r="L389" s="28"/>
      <c r="M389" s="28"/>
      <c r="N389" s="28"/>
      <c r="O389" s="28"/>
      <c r="P389" s="28"/>
      <c r="Q389" s="28"/>
      <c r="R389" s="47"/>
      <c r="S389" s="28"/>
      <c r="T389" s="28"/>
    </row>
    <row r="390" spans="1:22" ht="20.100000000000001" customHeight="1" x14ac:dyDescent="0.25">
      <c r="A390" s="31" t="s">
        <v>75</v>
      </c>
      <c r="B390" s="28"/>
      <c r="C390" s="28"/>
      <c r="D390" s="28"/>
      <c r="E390" s="28"/>
      <c r="F390" s="28"/>
      <c r="G390" s="28"/>
      <c r="H390" s="28"/>
      <c r="I390" s="31"/>
      <c r="J390" s="28"/>
      <c r="K390" s="28"/>
      <c r="L390" s="28"/>
      <c r="M390" s="28"/>
      <c r="N390" s="28"/>
      <c r="O390" s="28"/>
      <c r="P390" s="28"/>
      <c r="Q390" s="28"/>
      <c r="R390" s="47"/>
      <c r="S390" s="28"/>
      <c r="T390" s="28"/>
    </row>
    <row r="391" spans="1:22" ht="20.100000000000001" customHeight="1" x14ac:dyDescent="0.25">
      <c r="A391" s="31" t="s">
        <v>13</v>
      </c>
    </row>
    <row r="393" spans="1:22" s="3" customFormat="1" ht="24.75" customHeight="1" x14ac:dyDescent="0.35">
      <c r="A393" s="3" t="s">
        <v>5</v>
      </c>
      <c r="G393" s="3" t="s">
        <v>73</v>
      </c>
      <c r="R393" s="38"/>
      <c r="S393" s="5"/>
      <c r="U393" s="6"/>
      <c r="V393" s="6"/>
    </row>
    <row r="394" spans="1:22" ht="17.100000000000001" customHeight="1" x14ac:dyDescent="0.35">
      <c r="A394" s="3"/>
      <c r="B394" s="3"/>
      <c r="C394" s="3"/>
      <c r="D394" s="3" t="s">
        <v>13</v>
      </c>
      <c r="E394" s="3"/>
      <c r="F394" s="3"/>
      <c r="G394" s="3"/>
      <c r="H394" s="3"/>
      <c r="I394" s="3"/>
      <c r="J394" s="3"/>
      <c r="K394" s="3"/>
      <c r="L394" s="3"/>
      <c r="M394" s="3"/>
      <c r="N394" s="3"/>
      <c r="O394" s="3"/>
      <c r="P394" s="3"/>
      <c r="Q394" s="4"/>
      <c r="R394" s="38"/>
    </row>
    <row r="395" spans="1:22" ht="17.100000000000001" customHeight="1" x14ac:dyDescent="0.35">
      <c r="A395" s="5"/>
      <c r="B395" s="5" t="s">
        <v>56</v>
      </c>
      <c r="C395" s="5"/>
      <c r="D395" s="7">
        <f>E362+1</f>
        <v>46062</v>
      </c>
      <c r="E395" s="7">
        <f>D395+13</f>
        <v>46075</v>
      </c>
      <c r="F395" s="5"/>
      <c r="G395" s="5"/>
      <c r="H395" s="5"/>
      <c r="I395" s="5"/>
      <c r="J395" s="5"/>
      <c r="K395" s="5"/>
      <c r="L395" s="5"/>
      <c r="M395" s="5"/>
      <c r="N395" s="5"/>
      <c r="O395" s="5"/>
      <c r="P395" s="3"/>
      <c r="Q395" s="4"/>
      <c r="R395" s="38"/>
    </row>
    <row r="396" spans="1:22" ht="17.100000000000001" customHeight="1" x14ac:dyDescent="0.25">
      <c r="B396" s="9">
        <f>DAY(D395)</f>
        <v>9</v>
      </c>
      <c r="C396" s="9">
        <f>DAY(D395+1)</f>
        <v>10</v>
      </c>
      <c r="D396" s="9">
        <f>DAY(D395+2)</f>
        <v>11</v>
      </c>
      <c r="E396" s="9">
        <f>DAY(D395+3)</f>
        <v>12</v>
      </c>
      <c r="F396" s="9">
        <f>DAY(D395+4)</f>
        <v>13</v>
      </c>
      <c r="G396" s="9">
        <f>DAY(D395+5)</f>
        <v>14</v>
      </c>
      <c r="H396" s="9">
        <f>DAY(D395+6)</f>
        <v>15</v>
      </c>
      <c r="I396" s="9">
        <f>DAY(D395+7)</f>
        <v>16</v>
      </c>
      <c r="J396" s="9">
        <f>DAY(D395+8)</f>
        <v>17</v>
      </c>
      <c r="K396" s="9">
        <f>DAY(D395+9)</f>
        <v>18</v>
      </c>
      <c r="L396" s="9">
        <f>DAY(D395+10)</f>
        <v>19</v>
      </c>
      <c r="M396" s="9">
        <f>DAY(D395+11)</f>
        <v>20</v>
      </c>
      <c r="N396" s="9">
        <f>DAY(D395+12)</f>
        <v>21</v>
      </c>
      <c r="O396" s="9">
        <f>DAY(D395+13)</f>
        <v>22</v>
      </c>
      <c r="P396" s="9" t="s">
        <v>45</v>
      </c>
      <c r="Q396" s="5" t="s">
        <v>35</v>
      </c>
      <c r="R396" s="38"/>
      <c r="S396" s="5" t="str">
        <f>+B395</f>
        <v>BW 05</v>
      </c>
      <c r="T396" s="5" t="str">
        <f>+B411</f>
        <v>BW 06</v>
      </c>
    </row>
    <row r="397" spans="1:22" ht="17.100000000000001" customHeight="1" x14ac:dyDescent="0.2">
      <c r="A397" s="12" t="s">
        <v>18</v>
      </c>
      <c r="B397" s="36"/>
      <c r="C397" s="36"/>
      <c r="D397" s="36"/>
      <c r="E397" s="36"/>
      <c r="F397" s="36"/>
      <c r="G397" s="36"/>
      <c r="H397" s="36"/>
      <c r="I397" s="36"/>
      <c r="J397" s="36"/>
      <c r="K397" s="36"/>
      <c r="L397" s="36"/>
      <c r="M397" s="36"/>
      <c r="N397" s="36"/>
      <c r="O397" s="36"/>
      <c r="P397" s="14">
        <f>SUM(B397:O397)</f>
        <v>0</v>
      </c>
      <c r="Q397" s="10"/>
      <c r="R397" s="39"/>
      <c r="S397" s="10"/>
    </row>
    <row r="398" spans="1:22" ht="17.100000000000001" customHeight="1" x14ac:dyDescent="0.2">
      <c r="A398" s="12" t="s">
        <v>0</v>
      </c>
      <c r="B398" s="36"/>
      <c r="C398" s="36"/>
      <c r="D398" s="36"/>
      <c r="E398" s="36"/>
      <c r="F398" s="36"/>
      <c r="G398" s="36"/>
      <c r="H398" s="36"/>
      <c r="I398" s="36"/>
      <c r="J398" s="36"/>
      <c r="K398" s="36"/>
      <c r="L398" s="36"/>
      <c r="M398" s="36"/>
      <c r="N398" s="36"/>
      <c r="O398" s="36"/>
      <c r="P398" s="14">
        <f t="shared" ref="P398:P409" si="56">SUM(B398:O398)</f>
        <v>0</v>
      </c>
    </row>
    <row r="399" spans="1:22" ht="17.100000000000001" customHeight="1" x14ac:dyDescent="0.25">
      <c r="A399" s="12" t="s">
        <v>41</v>
      </c>
      <c r="B399" s="36"/>
      <c r="C399" s="36"/>
      <c r="D399" s="36"/>
      <c r="E399" s="36"/>
      <c r="F399" s="36"/>
      <c r="G399" s="36"/>
      <c r="H399" s="36"/>
      <c r="I399" s="36"/>
      <c r="J399" s="36"/>
      <c r="K399" s="36"/>
      <c r="L399" s="36"/>
      <c r="M399" s="36"/>
      <c r="N399" s="36"/>
      <c r="O399" s="36"/>
      <c r="P399" s="14">
        <f t="shared" si="56"/>
        <v>0</v>
      </c>
      <c r="Q399" s="16"/>
      <c r="R399" s="48">
        <f>$R$7</f>
        <v>0</v>
      </c>
      <c r="S399" s="16"/>
      <c r="T399" s="18"/>
    </row>
    <row r="400" spans="1:22" ht="17.100000000000001" customHeight="1" x14ac:dyDescent="0.2">
      <c r="A400" s="12" t="s">
        <v>15</v>
      </c>
      <c r="B400" s="36"/>
      <c r="C400" s="36"/>
      <c r="D400" s="36"/>
      <c r="E400" s="36"/>
      <c r="F400" s="36"/>
      <c r="G400" s="36"/>
      <c r="H400" s="36"/>
      <c r="I400" s="36"/>
      <c r="J400" s="36"/>
      <c r="K400" s="36"/>
      <c r="L400" s="36"/>
      <c r="M400" s="36"/>
      <c r="N400" s="36"/>
      <c r="O400" s="36"/>
      <c r="P400" s="14">
        <f t="shared" si="56"/>
        <v>0</v>
      </c>
      <c r="R400" s="41" t="s">
        <v>22</v>
      </c>
    </row>
    <row r="401" spans="1:20" ht="17.100000000000001" customHeight="1" x14ac:dyDescent="0.2">
      <c r="A401" s="12" t="s">
        <v>14</v>
      </c>
      <c r="B401" s="36"/>
      <c r="C401" s="36"/>
      <c r="D401" s="36"/>
      <c r="E401" s="36"/>
      <c r="F401" s="36"/>
      <c r="G401" s="36"/>
      <c r="H401" s="36"/>
      <c r="I401" s="36"/>
      <c r="J401" s="36"/>
      <c r="K401" s="36"/>
      <c r="L401" s="36"/>
      <c r="M401" s="36"/>
      <c r="N401" s="36"/>
      <c r="O401" s="36"/>
      <c r="P401" s="14">
        <f t="shared" si="56"/>
        <v>0</v>
      </c>
      <c r="R401" s="42"/>
    </row>
    <row r="402" spans="1:20" ht="17.100000000000001" customHeight="1" x14ac:dyDescent="0.2">
      <c r="A402" s="12" t="s">
        <v>37</v>
      </c>
      <c r="B402" s="36"/>
      <c r="C402" s="36"/>
      <c r="D402" s="36"/>
      <c r="E402" s="36"/>
      <c r="F402" s="36"/>
      <c r="G402" s="36"/>
      <c r="H402" s="36"/>
      <c r="I402" s="36"/>
      <c r="J402" s="36"/>
      <c r="K402" s="36"/>
      <c r="L402" s="36"/>
      <c r="M402" s="36"/>
      <c r="N402" s="36"/>
      <c r="O402" s="36"/>
      <c r="P402" s="14">
        <f t="shared" si="56"/>
        <v>0</v>
      </c>
      <c r="R402" s="42"/>
    </row>
    <row r="403" spans="1:20" ht="17.100000000000001" customHeight="1" x14ac:dyDescent="0.2">
      <c r="A403" s="12" t="s">
        <v>11</v>
      </c>
      <c r="B403" s="36"/>
      <c r="C403" s="36"/>
      <c r="D403" s="36"/>
      <c r="E403" s="36"/>
      <c r="F403" s="36"/>
      <c r="G403" s="36"/>
      <c r="H403" s="36"/>
      <c r="I403" s="36"/>
      <c r="J403" s="36"/>
      <c r="K403" s="36"/>
      <c r="L403" s="36"/>
      <c r="M403" s="36"/>
      <c r="N403" s="36"/>
      <c r="O403" s="36"/>
      <c r="P403" s="14">
        <f t="shared" si="56"/>
        <v>0</v>
      </c>
      <c r="Q403" s="18"/>
      <c r="R403" s="49">
        <f>$R$11</f>
        <v>0</v>
      </c>
      <c r="S403" s="18"/>
      <c r="T403" s="18"/>
    </row>
    <row r="404" spans="1:20" ht="17.100000000000001" customHeight="1" x14ac:dyDescent="0.2">
      <c r="A404" s="12" t="s">
        <v>17</v>
      </c>
      <c r="B404" s="36"/>
      <c r="C404" s="36"/>
      <c r="D404" s="36"/>
      <c r="E404" s="36"/>
      <c r="F404" s="36"/>
      <c r="G404" s="36"/>
      <c r="H404" s="36"/>
      <c r="I404" s="36"/>
      <c r="J404" s="36"/>
      <c r="K404" s="36"/>
      <c r="L404" s="36"/>
      <c r="M404" s="36"/>
      <c r="N404" s="36"/>
      <c r="O404" s="36"/>
      <c r="P404" s="14">
        <f t="shared" si="56"/>
        <v>0</v>
      </c>
      <c r="R404" s="41" t="s">
        <v>4</v>
      </c>
    </row>
    <row r="405" spans="1:20" ht="17.100000000000001" customHeight="1" x14ac:dyDescent="0.2">
      <c r="A405" s="12" t="s">
        <v>6</v>
      </c>
      <c r="B405" s="36"/>
      <c r="C405" s="36"/>
      <c r="D405" s="36"/>
      <c r="E405" s="36"/>
      <c r="F405" s="36"/>
      <c r="G405" s="36"/>
      <c r="H405" s="36"/>
      <c r="I405" s="36"/>
      <c r="J405" s="36"/>
      <c r="K405" s="36"/>
      <c r="L405" s="36"/>
      <c r="M405" s="36"/>
      <c r="N405" s="36"/>
      <c r="O405" s="36"/>
      <c r="P405" s="14">
        <f t="shared" si="56"/>
        <v>0</v>
      </c>
      <c r="R405" s="42"/>
    </row>
    <row r="406" spans="1:20" ht="17.100000000000001" customHeight="1" x14ac:dyDescent="0.2">
      <c r="A406" s="12" t="s">
        <v>20</v>
      </c>
      <c r="B406" s="36"/>
      <c r="C406" s="36"/>
      <c r="D406" s="36"/>
      <c r="E406" s="36"/>
      <c r="F406" s="36"/>
      <c r="G406" s="36"/>
      <c r="H406" s="36"/>
      <c r="I406" s="36"/>
      <c r="J406" s="36"/>
      <c r="K406" s="36"/>
      <c r="L406" s="36"/>
      <c r="M406" s="36"/>
      <c r="N406" s="36"/>
      <c r="O406" s="36"/>
      <c r="P406" s="14">
        <f t="shared" si="56"/>
        <v>0</v>
      </c>
      <c r="R406" s="42"/>
    </row>
    <row r="407" spans="1:20" ht="17.100000000000001" customHeight="1" x14ac:dyDescent="0.2">
      <c r="A407" s="12" t="s">
        <v>40</v>
      </c>
      <c r="B407" s="36"/>
      <c r="C407" s="36"/>
      <c r="D407" s="36"/>
      <c r="E407" s="36"/>
      <c r="F407" s="36"/>
      <c r="G407" s="36"/>
      <c r="H407" s="36"/>
      <c r="I407" s="36"/>
      <c r="J407" s="36"/>
      <c r="K407" s="36"/>
      <c r="L407" s="36"/>
      <c r="M407" s="36"/>
      <c r="N407" s="36"/>
      <c r="O407" s="36"/>
      <c r="P407" s="14">
        <f t="shared" si="56"/>
        <v>0</v>
      </c>
      <c r="R407" s="42"/>
    </row>
    <row r="408" spans="1:20" ht="17.100000000000001" customHeight="1" x14ac:dyDescent="0.2">
      <c r="A408" s="12" t="s">
        <v>12</v>
      </c>
      <c r="B408" s="36"/>
      <c r="C408" s="36"/>
      <c r="D408" s="36"/>
      <c r="E408" s="36"/>
      <c r="F408" s="36"/>
      <c r="G408" s="36"/>
      <c r="H408" s="36"/>
      <c r="I408" s="36"/>
      <c r="J408" s="36"/>
      <c r="K408" s="36"/>
      <c r="L408" s="36"/>
      <c r="M408" s="36"/>
      <c r="N408" s="36"/>
      <c r="O408" s="36"/>
      <c r="P408" s="14">
        <f t="shared" si="56"/>
        <v>0</v>
      </c>
      <c r="Q408" s="18"/>
      <c r="R408" s="49">
        <f>$R$16</f>
        <v>0</v>
      </c>
      <c r="S408" s="18"/>
      <c r="T408" s="18"/>
    </row>
    <row r="409" spans="1:20" ht="17.100000000000001" customHeight="1" x14ac:dyDescent="0.2">
      <c r="A409" s="10" t="s">
        <v>1</v>
      </c>
      <c r="B409" s="14">
        <f>SUM(B397:B408)</f>
        <v>0</v>
      </c>
      <c r="C409" s="14">
        <f t="shared" ref="C409:O409" si="57">SUM(C397:C408)</f>
        <v>0</v>
      </c>
      <c r="D409" s="14">
        <f t="shared" si="57"/>
        <v>0</v>
      </c>
      <c r="E409" s="14">
        <f t="shared" si="57"/>
        <v>0</v>
      </c>
      <c r="F409" s="14">
        <f t="shared" si="57"/>
        <v>0</v>
      </c>
      <c r="G409" s="14">
        <f t="shared" si="57"/>
        <v>0</v>
      </c>
      <c r="H409" s="14">
        <f t="shared" si="57"/>
        <v>0</v>
      </c>
      <c r="I409" s="14">
        <f t="shared" si="57"/>
        <v>0</v>
      </c>
      <c r="J409" s="14">
        <f t="shared" si="57"/>
        <v>0</v>
      </c>
      <c r="K409" s="14">
        <f t="shared" si="57"/>
        <v>0</v>
      </c>
      <c r="L409" s="14">
        <f t="shared" si="57"/>
        <v>0</v>
      </c>
      <c r="M409" s="14">
        <f t="shared" si="57"/>
        <v>0</v>
      </c>
      <c r="N409" s="14">
        <f t="shared" si="57"/>
        <v>0</v>
      </c>
      <c r="O409" s="14">
        <f t="shared" si="57"/>
        <v>0</v>
      </c>
      <c r="P409" s="14">
        <f t="shared" si="56"/>
        <v>0</v>
      </c>
      <c r="R409" s="46" t="s">
        <v>3</v>
      </c>
    </row>
    <row r="410" spans="1:20" ht="17.100000000000001" customHeight="1" x14ac:dyDescent="0.2">
      <c r="A410" s="10"/>
      <c r="B410" s="19"/>
      <c r="C410" s="19"/>
      <c r="D410" s="19"/>
      <c r="E410" s="19"/>
      <c r="F410" s="19"/>
      <c r="G410" s="19"/>
      <c r="H410" s="19"/>
      <c r="I410" s="19"/>
      <c r="J410" s="19"/>
      <c r="K410" s="19"/>
      <c r="L410" s="19"/>
      <c r="M410" s="19"/>
      <c r="N410" s="19"/>
      <c r="O410" s="19"/>
      <c r="P410" s="19">
        <f>SUM(B409:O409)</f>
        <v>0</v>
      </c>
      <c r="Q410" t="s">
        <v>46</v>
      </c>
      <c r="R410" s="43" t="s">
        <v>13</v>
      </c>
    </row>
    <row r="411" spans="1:20" ht="17.100000000000001" customHeight="1" x14ac:dyDescent="0.25">
      <c r="B411" s="5" t="s">
        <v>57</v>
      </c>
      <c r="D411" s="7">
        <f>E395+1</f>
        <v>46076</v>
      </c>
      <c r="E411" s="7">
        <f>D411+13</f>
        <v>46089</v>
      </c>
      <c r="R411" s="44" t="s">
        <v>74</v>
      </c>
      <c r="S411" s="20" t="s">
        <v>19</v>
      </c>
      <c r="T411" s="20" t="s">
        <v>33</v>
      </c>
    </row>
    <row r="412" spans="1:20" ht="17.100000000000001" customHeight="1" x14ac:dyDescent="0.2">
      <c r="B412" s="21">
        <f>DAY(D411)</f>
        <v>23</v>
      </c>
      <c r="C412" s="21">
        <f>DAY(D411+1)</f>
        <v>24</v>
      </c>
      <c r="D412" s="21">
        <f>DAY(D411+2)</f>
        <v>25</v>
      </c>
      <c r="E412" s="21">
        <f>DAY(D411+3)</f>
        <v>26</v>
      </c>
      <c r="F412" s="21">
        <f>DAY(D411+4)</f>
        <v>27</v>
      </c>
      <c r="G412" s="21">
        <f>DAY(D411+5)</f>
        <v>28</v>
      </c>
      <c r="H412" s="21">
        <f>DAY(D411+6)</f>
        <v>1</v>
      </c>
      <c r="I412" s="21">
        <f>DAY(D411+7)</f>
        <v>2</v>
      </c>
      <c r="J412" s="21">
        <f>DAY(D411+8)</f>
        <v>3</v>
      </c>
      <c r="K412" s="21">
        <f>DAY(D411+9)</f>
        <v>4</v>
      </c>
      <c r="L412" s="21">
        <f>DAY(D411+10)</f>
        <v>5</v>
      </c>
      <c r="M412" s="21">
        <f>DAY(D411+11)</f>
        <v>6</v>
      </c>
      <c r="N412" s="21">
        <f>DAY(D411+12)</f>
        <v>7</v>
      </c>
      <c r="O412" s="21">
        <f>DAY(D411+13)</f>
        <v>8</v>
      </c>
      <c r="P412" s="21" t="s">
        <v>45</v>
      </c>
      <c r="R412" s="44" t="s">
        <v>2</v>
      </c>
      <c r="S412" s="20" t="s">
        <v>2</v>
      </c>
      <c r="T412" s="20" t="s">
        <v>87</v>
      </c>
    </row>
    <row r="413" spans="1:20" ht="17.100000000000001" customHeight="1" x14ac:dyDescent="0.2">
      <c r="A413" s="12" t="s">
        <v>18</v>
      </c>
      <c r="B413" s="36"/>
      <c r="C413" s="36"/>
      <c r="D413" s="36"/>
      <c r="E413" s="36"/>
      <c r="F413" s="36"/>
      <c r="G413" s="36"/>
      <c r="H413" s="36"/>
      <c r="I413" s="36"/>
      <c r="J413" s="36"/>
      <c r="K413" s="36"/>
      <c r="L413" s="36"/>
      <c r="M413" s="36"/>
      <c r="N413" s="36"/>
      <c r="O413" s="36"/>
      <c r="P413" s="14">
        <f>SUM(B413:O413)</f>
        <v>0</v>
      </c>
      <c r="R413" s="22">
        <f>+P397+P413</f>
        <v>0</v>
      </c>
      <c r="S413" s="22">
        <f t="shared" ref="S413:S425" si="58">+R413+S364</f>
        <v>0</v>
      </c>
      <c r="T413" s="13"/>
    </row>
    <row r="414" spans="1:20" ht="17.100000000000001" customHeight="1" x14ac:dyDescent="0.2">
      <c r="A414" s="12" t="str">
        <f t="shared" ref="A414:A424" si="59">+A398</f>
        <v>Vacation</v>
      </c>
      <c r="B414" s="36"/>
      <c r="C414" s="37" t="s">
        <v>13</v>
      </c>
      <c r="D414" s="36"/>
      <c r="E414" s="36"/>
      <c r="F414" s="36"/>
      <c r="G414" s="36"/>
      <c r="H414" s="36"/>
      <c r="I414" s="36"/>
      <c r="J414" s="36"/>
      <c r="K414" s="36"/>
      <c r="L414" s="36"/>
      <c r="M414" s="36"/>
      <c r="N414" s="36"/>
      <c r="O414" s="37" t="s">
        <v>13</v>
      </c>
      <c r="P414" s="14">
        <f t="shared" ref="P414:P424" si="60">SUM(B414:O414)</f>
        <v>0</v>
      </c>
      <c r="R414" s="22">
        <f t="shared" ref="R414:R425" si="61">+P398+P414</f>
        <v>0</v>
      </c>
      <c r="S414" s="22">
        <f t="shared" si="58"/>
        <v>0</v>
      </c>
      <c r="T414" s="15" t="s">
        <v>28</v>
      </c>
    </row>
    <row r="415" spans="1:20" ht="17.100000000000001" customHeight="1" x14ac:dyDescent="0.2">
      <c r="A415" s="12" t="str">
        <f t="shared" si="59"/>
        <v>Sick earned after 1997</v>
      </c>
      <c r="B415" s="36"/>
      <c r="C415" s="36"/>
      <c r="D415" s="36"/>
      <c r="E415" s="36"/>
      <c r="F415" s="36"/>
      <c r="G415" s="36"/>
      <c r="H415" s="36"/>
      <c r="I415" s="36"/>
      <c r="J415" s="36"/>
      <c r="K415" s="36"/>
      <c r="L415" s="36"/>
      <c r="M415" s="36"/>
      <c r="N415" s="36"/>
      <c r="O415" s="36"/>
      <c r="P415" s="14">
        <f t="shared" si="60"/>
        <v>0</v>
      </c>
      <c r="R415" s="22">
        <f t="shared" si="61"/>
        <v>0</v>
      </c>
      <c r="S415" s="22">
        <f t="shared" si="58"/>
        <v>0</v>
      </c>
      <c r="T415" s="15" t="s">
        <v>29</v>
      </c>
    </row>
    <row r="416" spans="1:20" ht="17.100000000000001" customHeight="1" x14ac:dyDescent="0.2">
      <c r="A416" s="12" t="str">
        <f t="shared" si="59"/>
        <v>Sick earned 1984 - 1997</v>
      </c>
      <c r="B416" s="36"/>
      <c r="C416" s="36"/>
      <c r="D416" s="36"/>
      <c r="E416" s="36"/>
      <c r="F416" s="36"/>
      <c r="G416" s="36"/>
      <c r="H416" s="36"/>
      <c r="I416" s="36"/>
      <c r="J416" s="36"/>
      <c r="K416" s="36"/>
      <c r="L416" s="36"/>
      <c r="M416" s="36"/>
      <c r="N416" s="36"/>
      <c r="O416" s="36"/>
      <c r="P416" s="14">
        <f t="shared" si="60"/>
        <v>0</v>
      </c>
      <c r="R416" s="22">
        <f t="shared" si="61"/>
        <v>0</v>
      </c>
      <c r="S416" s="22">
        <f t="shared" si="58"/>
        <v>0</v>
      </c>
      <c r="T416" s="15" t="s">
        <v>30</v>
      </c>
    </row>
    <row r="417" spans="1:20" ht="17.100000000000001" customHeight="1" x14ac:dyDescent="0.2">
      <c r="A417" s="12" t="str">
        <f t="shared" si="59"/>
        <v>Sick earned before 1984</v>
      </c>
      <c r="B417" s="36"/>
      <c r="C417" s="36"/>
      <c r="D417" s="36"/>
      <c r="E417" s="36"/>
      <c r="F417" s="36"/>
      <c r="G417" s="36"/>
      <c r="H417" s="36"/>
      <c r="I417" s="36"/>
      <c r="J417" s="36"/>
      <c r="K417" s="36"/>
      <c r="L417" s="36"/>
      <c r="M417" s="36"/>
      <c r="N417" s="36"/>
      <c r="O417" s="36"/>
      <c r="P417" s="14">
        <f t="shared" si="60"/>
        <v>0</v>
      </c>
      <c r="R417" s="22">
        <f t="shared" si="61"/>
        <v>0</v>
      </c>
      <c r="S417" s="22">
        <f t="shared" si="58"/>
        <v>0</v>
      </c>
      <c r="T417" s="15" t="s">
        <v>31</v>
      </c>
    </row>
    <row r="418" spans="1:20" ht="17.100000000000001" customHeight="1" x14ac:dyDescent="0.2">
      <c r="A418" s="12" t="str">
        <f t="shared" si="59"/>
        <v>Extended sick</v>
      </c>
      <c r="B418" s="36"/>
      <c r="C418" s="36"/>
      <c r="D418" s="36"/>
      <c r="E418" s="36"/>
      <c r="F418" s="36"/>
      <c r="G418" s="36"/>
      <c r="H418" s="36"/>
      <c r="I418" s="36"/>
      <c r="J418" s="36"/>
      <c r="K418" s="36"/>
      <c r="L418" s="36"/>
      <c r="M418" s="36"/>
      <c r="N418" s="36"/>
      <c r="O418" s="36"/>
      <c r="P418" s="14">
        <f t="shared" si="60"/>
        <v>0</v>
      </c>
      <c r="R418" s="22">
        <f t="shared" si="61"/>
        <v>0</v>
      </c>
      <c r="S418" s="22">
        <f t="shared" si="58"/>
        <v>0</v>
      </c>
      <c r="T418" s="15" t="s">
        <v>42</v>
      </c>
    </row>
    <row r="419" spans="1:20" ht="17.100000000000001" customHeight="1" x14ac:dyDescent="0.2">
      <c r="A419" s="12" t="str">
        <f t="shared" si="59"/>
        <v>Comp time used</v>
      </c>
      <c r="B419" s="36"/>
      <c r="C419" s="36"/>
      <c r="D419" s="36"/>
      <c r="E419" s="36"/>
      <c r="F419" s="36"/>
      <c r="G419" s="36"/>
      <c r="H419" s="36"/>
      <c r="I419" s="36"/>
      <c r="J419" s="36"/>
      <c r="K419" s="36"/>
      <c r="L419" s="36"/>
      <c r="M419" s="36"/>
      <c r="N419" s="36"/>
      <c r="O419" s="36"/>
      <c r="P419" s="14">
        <f t="shared" si="60"/>
        <v>0</v>
      </c>
      <c r="R419" s="22">
        <f t="shared" si="61"/>
        <v>0</v>
      </c>
      <c r="S419" s="22">
        <f t="shared" si="58"/>
        <v>0</v>
      </c>
      <c r="T419" s="15" t="s">
        <v>32</v>
      </c>
    </row>
    <row r="420" spans="1:20" ht="17.100000000000001" customHeight="1" x14ac:dyDescent="0.2">
      <c r="A420" s="12" t="str">
        <f t="shared" si="59"/>
        <v>Holiday/AdminClosure</v>
      </c>
      <c r="B420" s="36"/>
      <c r="C420" s="36"/>
      <c r="D420" s="36"/>
      <c r="E420" s="36"/>
      <c r="F420" s="36"/>
      <c r="G420" s="36"/>
      <c r="H420" s="36"/>
      <c r="I420" s="36"/>
      <c r="J420" s="36"/>
      <c r="K420" s="36"/>
      <c r="L420" s="36"/>
      <c r="M420" s="36"/>
      <c r="N420" s="36"/>
      <c r="O420" s="36"/>
      <c r="P420" s="14">
        <f t="shared" si="60"/>
        <v>0</v>
      </c>
      <c r="R420" s="22">
        <f t="shared" si="61"/>
        <v>0</v>
      </c>
      <c r="S420" s="22">
        <f t="shared" si="58"/>
        <v>0</v>
      </c>
      <c r="T420" s="13"/>
    </row>
    <row r="421" spans="1:20" ht="17.100000000000001" customHeight="1" x14ac:dyDescent="0.2">
      <c r="A421" s="12" t="str">
        <f t="shared" si="59"/>
        <v>Inclement Weather</v>
      </c>
      <c r="B421" s="36"/>
      <c r="C421" s="36"/>
      <c r="D421" s="36"/>
      <c r="E421" s="36"/>
      <c r="F421" s="36"/>
      <c r="G421" s="36"/>
      <c r="H421" s="36"/>
      <c r="I421" s="36"/>
      <c r="J421" s="36"/>
      <c r="K421" s="36"/>
      <c r="L421" s="36"/>
      <c r="M421" s="36"/>
      <c r="N421" s="36"/>
      <c r="O421" s="36"/>
      <c r="P421" s="14">
        <f t="shared" si="60"/>
        <v>0</v>
      </c>
      <c r="R421" s="22">
        <f t="shared" si="61"/>
        <v>0</v>
      </c>
      <c r="S421" s="22">
        <f t="shared" si="58"/>
        <v>0</v>
      </c>
      <c r="T421" s="13"/>
    </row>
    <row r="422" spans="1:20" ht="17.100000000000001" customHeight="1" x14ac:dyDescent="0.2">
      <c r="A422" s="12" t="str">
        <f t="shared" si="59"/>
        <v>Overtime worked</v>
      </c>
      <c r="B422" s="36"/>
      <c r="C422" s="36"/>
      <c r="D422" s="36"/>
      <c r="E422" s="36"/>
      <c r="F422" s="36"/>
      <c r="G422" s="36"/>
      <c r="H422" s="36"/>
      <c r="I422" s="36"/>
      <c r="J422" s="36"/>
      <c r="K422" s="36"/>
      <c r="L422" s="36"/>
      <c r="M422" s="36"/>
      <c r="N422" s="36"/>
      <c r="O422" s="36"/>
      <c r="P422" s="14">
        <f t="shared" si="60"/>
        <v>0</v>
      </c>
      <c r="R422" s="22">
        <f t="shared" si="61"/>
        <v>0</v>
      </c>
      <c r="S422" s="22">
        <f t="shared" si="58"/>
        <v>0</v>
      </c>
      <c r="T422" s="13"/>
    </row>
    <row r="423" spans="1:20" ht="17.100000000000001" customHeight="1" x14ac:dyDescent="0.2">
      <c r="A423" s="12" t="str">
        <f t="shared" si="59"/>
        <v>*Other absence with pay</v>
      </c>
      <c r="B423" s="36"/>
      <c r="C423" s="36"/>
      <c r="D423" s="36"/>
      <c r="E423" s="36"/>
      <c r="F423" s="36"/>
      <c r="G423" s="36"/>
      <c r="H423" s="36"/>
      <c r="I423" s="36"/>
      <c r="J423" s="36"/>
      <c r="K423" s="36"/>
      <c r="L423" s="36"/>
      <c r="M423" s="36"/>
      <c r="N423" s="36"/>
      <c r="O423" s="36"/>
      <c r="P423" s="14">
        <f t="shared" si="60"/>
        <v>0</v>
      </c>
      <c r="R423" s="22">
        <f t="shared" si="61"/>
        <v>0</v>
      </c>
      <c r="S423" s="22">
        <f t="shared" si="58"/>
        <v>0</v>
      </c>
      <c r="T423" s="15" t="s">
        <v>13</v>
      </c>
    </row>
    <row r="424" spans="1:20" ht="17.100000000000001" customHeight="1" x14ac:dyDescent="0.2">
      <c r="A424" s="12" t="str">
        <f t="shared" si="59"/>
        <v>Absence without pay</v>
      </c>
      <c r="B424" s="36"/>
      <c r="C424" s="36"/>
      <c r="D424" s="36"/>
      <c r="E424" s="36"/>
      <c r="F424" s="36"/>
      <c r="G424" s="36"/>
      <c r="H424" s="36"/>
      <c r="I424" s="36"/>
      <c r="J424" s="36"/>
      <c r="K424" s="36"/>
      <c r="L424" s="36"/>
      <c r="M424" s="36"/>
      <c r="N424" s="36"/>
      <c r="O424" s="36"/>
      <c r="P424" s="14">
        <f t="shared" si="60"/>
        <v>0</v>
      </c>
      <c r="R424" s="22">
        <f t="shared" si="61"/>
        <v>0</v>
      </c>
      <c r="S424" s="22">
        <f t="shared" si="58"/>
        <v>0</v>
      </c>
      <c r="T424" s="13"/>
    </row>
    <row r="425" spans="1:20" ht="17.100000000000001" customHeight="1" x14ac:dyDescent="0.2">
      <c r="A425" s="10" t="s">
        <v>1</v>
      </c>
      <c r="B425" s="14">
        <f t="shared" ref="B425:O425" si="62">SUM(B413:B424)</f>
        <v>0</v>
      </c>
      <c r="C425" s="14">
        <f t="shared" si="62"/>
        <v>0</v>
      </c>
      <c r="D425" s="14">
        <f t="shared" si="62"/>
        <v>0</v>
      </c>
      <c r="E425" s="14">
        <f t="shared" si="62"/>
        <v>0</v>
      </c>
      <c r="F425" s="14">
        <f t="shared" si="62"/>
        <v>0</v>
      </c>
      <c r="G425" s="14">
        <f t="shared" si="62"/>
        <v>0</v>
      </c>
      <c r="H425" s="14">
        <f t="shared" si="62"/>
        <v>0</v>
      </c>
      <c r="I425" s="14">
        <f t="shared" si="62"/>
        <v>0</v>
      </c>
      <c r="J425" s="14">
        <f t="shared" si="62"/>
        <v>0</v>
      </c>
      <c r="K425" s="14">
        <f t="shared" si="62"/>
        <v>0</v>
      </c>
      <c r="L425" s="14">
        <f t="shared" si="62"/>
        <v>0</v>
      </c>
      <c r="M425" s="14">
        <f t="shared" si="62"/>
        <v>0</v>
      </c>
      <c r="N425" s="14">
        <f t="shared" si="62"/>
        <v>0</v>
      </c>
      <c r="O425" s="14">
        <f t="shared" si="62"/>
        <v>0</v>
      </c>
      <c r="P425" s="14">
        <f>SUM(P413:P424)</f>
        <v>0</v>
      </c>
      <c r="R425" s="22">
        <f t="shared" si="61"/>
        <v>0</v>
      </c>
      <c r="S425" s="22">
        <f t="shared" si="58"/>
        <v>0</v>
      </c>
      <c r="T425" s="13"/>
    </row>
    <row r="426" spans="1:20" ht="17.100000000000001" customHeight="1" x14ac:dyDescent="0.2">
      <c r="L426" s="1" t="s">
        <v>21</v>
      </c>
      <c r="P426" s="19">
        <f>SUM(B425:O425)</f>
        <v>0</v>
      </c>
      <c r="Q426" t="s">
        <v>46</v>
      </c>
    </row>
    <row r="427" spans="1:20" ht="17.100000000000001" customHeight="1" x14ac:dyDescent="0.2">
      <c r="A427" s="23" t="s">
        <v>8</v>
      </c>
      <c r="B427" s="24"/>
      <c r="C427" s="25"/>
      <c r="D427" s="56"/>
      <c r="E427" s="56"/>
      <c r="F427" s="56"/>
      <c r="G427" s="56"/>
      <c r="H427" s="56"/>
      <c r="I427" s="56"/>
      <c r="J427" s="56"/>
      <c r="K427" s="57"/>
    </row>
    <row r="428" spans="1:20" ht="17.100000000000001" customHeight="1" x14ac:dyDescent="0.2">
      <c r="A428" s="58"/>
      <c r="B428" s="59"/>
      <c r="C428" s="59"/>
      <c r="D428" s="59"/>
      <c r="E428" s="59"/>
      <c r="F428" s="59"/>
      <c r="G428" s="59"/>
      <c r="H428" s="59"/>
      <c r="I428" s="59"/>
      <c r="J428" s="59"/>
      <c r="K428" s="60"/>
    </row>
    <row r="429" spans="1:20" ht="17.100000000000001" customHeight="1" x14ac:dyDescent="0.2">
      <c r="A429" s="58"/>
      <c r="B429" s="59"/>
      <c r="C429" s="59"/>
      <c r="D429" s="59"/>
      <c r="E429" s="59"/>
      <c r="F429" s="59"/>
      <c r="G429" s="59"/>
      <c r="H429" s="59"/>
      <c r="I429" s="59"/>
      <c r="J429" s="59"/>
      <c r="K429" s="60"/>
      <c r="L429" s="18"/>
      <c r="M429" s="18"/>
      <c r="N429" s="18"/>
      <c r="O429" s="18"/>
      <c r="P429" s="18"/>
      <c r="Q429" s="18"/>
      <c r="R429" s="45"/>
    </row>
    <row r="430" spans="1:20" ht="17.100000000000001" customHeight="1" x14ac:dyDescent="0.2">
      <c r="A430" s="26" t="s">
        <v>7</v>
      </c>
      <c r="B430" s="61"/>
      <c r="C430" s="61"/>
      <c r="D430" s="61"/>
      <c r="E430" s="61"/>
      <c r="F430" s="61"/>
      <c r="G430" s="61"/>
      <c r="H430" s="61"/>
      <c r="I430" s="61"/>
      <c r="J430" s="61"/>
      <c r="K430" s="62"/>
      <c r="N430" s="17" t="s">
        <v>9</v>
      </c>
      <c r="Q430" s="17" t="s">
        <v>16</v>
      </c>
    </row>
    <row r="431" spans="1:20" ht="17.100000000000001" customHeight="1" x14ac:dyDescent="0.2">
      <c r="A431" s="65"/>
      <c r="B431" s="61"/>
      <c r="C431" s="61"/>
      <c r="D431" s="61"/>
      <c r="E431" s="61"/>
      <c r="F431" s="61"/>
      <c r="G431" s="61"/>
      <c r="H431" s="61"/>
      <c r="I431" s="61"/>
      <c r="J431" s="61"/>
      <c r="K431" s="62"/>
    </row>
    <row r="432" spans="1:20" ht="17.100000000000001" customHeight="1" x14ac:dyDescent="0.2">
      <c r="A432" s="66"/>
      <c r="B432" s="63"/>
      <c r="C432" s="63"/>
      <c r="D432" s="63"/>
      <c r="E432" s="63"/>
      <c r="F432" s="63"/>
      <c r="G432" s="63"/>
      <c r="H432" s="63"/>
      <c r="I432" s="63"/>
      <c r="J432" s="63"/>
      <c r="K432" s="64"/>
      <c r="L432" s="18"/>
      <c r="M432" s="18"/>
      <c r="N432" s="27"/>
      <c r="O432" s="18"/>
      <c r="P432" s="18"/>
      <c r="Q432" s="18"/>
      <c r="R432" s="45"/>
    </row>
    <row r="433" spans="1:22" ht="20.100000000000001" customHeight="1" x14ac:dyDescent="0.2">
      <c r="A433" s="1" t="s">
        <v>76</v>
      </c>
      <c r="B433" s="28"/>
      <c r="C433" s="28"/>
      <c r="D433" s="28"/>
      <c r="E433" s="28"/>
      <c r="F433" s="28"/>
      <c r="G433" s="28"/>
      <c r="H433" s="28"/>
      <c r="I433" s="28"/>
      <c r="J433" s="28"/>
      <c r="K433" s="28"/>
      <c r="L433" s="28"/>
      <c r="M433" s="28"/>
      <c r="N433" s="17" t="s">
        <v>10</v>
      </c>
      <c r="O433" s="1"/>
      <c r="P433" s="1"/>
      <c r="Q433" s="1"/>
      <c r="R433" s="46" t="s">
        <v>16</v>
      </c>
      <c r="S433" s="28"/>
    </row>
    <row r="434" spans="1:22" ht="20.100000000000001" customHeight="1" x14ac:dyDescent="0.25">
      <c r="A434" s="29" t="s">
        <v>25</v>
      </c>
      <c r="B434" s="30"/>
      <c r="C434" s="28"/>
      <c r="D434" s="28"/>
      <c r="E434" s="28"/>
      <c r="F434" s="28"/>
      <c r="G434" s="28"/>
      <c r="H434" s="28"/>
      <c r="I434" s="28"/>
      <c r="J434" s="28"/>
      <c r="K434" s="28"/>
      <c r="L434" s="28"/>
      <c r="M434" s="28"/>
      <c r="N434" s="28"/>
      <c r="O434" s="28"/>
      <c r="P434" s="28"/>
      <c r="Q434" s="28"/>
      <c r="R434" s="47"/>
      <c r="S434" s="28"/>
    </row>
    <row r="435" spans="1:22" ht="20.100000000000001" customHeight="1" x14ac:dyDescent="0.25">
      <c r="A435" s="31" t="s">
        <v>23</v>
      </c>
      <c r="B435" s="28"/>
      <c r="C435" s="28"/>
      <c r="D435" s="28"/>
      <c r="E435" s="28"/>
      <c r="F435" s="28"/>
      <c r="G435" s="28"/>
      <c r="H435" s="28"/>
      <c r="I435" s="28"/>
      <c r="J435" s="28"/>
      <c r="K435" s="28"/>
      <c r="L435" s="28"/>
      <c r="M435" s="28"/>
      <c r="N435" s="28"/>
      <c r="O435" s="28"/>
      <c r="P435" s="28"/>
      <c r="Q435" s="28"/>
      <c r="R435" s="47"/>
      <c r="S435" s="28"/>
      <c r="T435" s="28"/>
    </row>
    <row r="436" spans="1:22" ht="20.100000000000001" customHeight="1" x14ac:dyDescent="0.25">
      <c r="A436" s="31" t="s">
        <v>24</v>
      </c>
      <c r="B436" s="28"/>
      <c r="C436" s="28"/>
      <c r="D436" s="28"/>
      <c r="E436" s="28"/>
      <c r="F436" s="28"/>
      <c r="G436" s="28"/>
      <c r="H436" s="28"/>
      <c r="I436" s="28"/>
      <c r="J436" s="28"/>
      <c r="K436" s="28"/>
      <c r="L436" s="28"/>
      <c r="M436" s="28"/>
      <c r="N436" s="28"/>
      <c r="O436" s="28"/>
      <c r="P436" s="28"/>
      <c r="Q436" s="28"/>
      <c r="R436" s="47"/>
      <c r="S436" s="28"/>
      <c r="T436" s="28"/>
    </row>
    <row r="437" spans="1:22" ht="20.100000000000001" customHeight="1" x14ac:dyDescent="0.25">
      <c r="A437" s="31" t="s">
        <v>27</v>
      </c>
      <c r="B437" s="28"/>
      <c r="C437" s="28"/>
      <c r="D437" s="28"/>
      <c r="E437" s="28"/>
      <c r="F437" s="28"/>
      <c r="G437" s="28"/>
      <c r="H437" s="28"/>
      <c r="I437" s="28"/>
      <c r="J437" s="28"/>
      <c r="K437" s="28"/>
      <c r="L437" s="28"/>
      <c r="M437" s="28"/>
      <c r="N437" s="28"/>
      <c r="O437" s="28"/>
      <c r="P437" s="28"/>
      <c r="Q437" s="28"/>
      <c r="R437" s="47"/>
      <c r="S437" s="28"/>
      <c r="T437" s="28"/>
    </row>
    <row r="438" spans="1:22" ht="20.100000000000001" customHeight="1" x14ac:dyDescent="0.25">
      <c r="A438" s="31" t="s">
        <v>26</v>
      </c>
      <c r="B438" s="28"/>
      <c r="C438" s="28"/>
      <c r="D438" s="28"/>
      <c r="E438" s="28"/>
      <c r="F438" s="28"/>
      <c r="G438" s="28"/>
      <c r="H438" s="28"/>
      <c r="I438" s="28"/>
      <c r="J438" s="28"/>
      <c r="K438" s="28"/>
      <c r="L438" s="28"/>
      <c r="M438" s="28"/>
      <c r="N438" s="28"/>
      <c r="O438" s="28"/>
      <c r="P438" s="28"/>
      <c r="Q438" s="28"/>
      <c r="R438" s="47"/>
      <c r="S438" s="28"/>
      <c r="T438" s="28"/>
    </row>
    <row r="439" spans="1:22" ht="20.100000000000001" customHeight="1" x14ac:dyDescent="0.25">
      <c r="A439" s="31" t="s">
        <v>75</v>
      </c>
      <c r="B439" s="28"/>
      <c r="C439" s="28"/>
      <c r="D439" s="28"/>
      <c r="E439" s="28"/>
      <c r="F439" s="28"/>
      <c r="G439" s="28"/>
      <c r="H439" s="28"/>
      <c r="I439" s="31"/>
      <c r="J439" s="28"/>
      <c r="K439" s="28"/>
      <c r="L439" s="28"/>
      <c r="M439" s="28"/>
      <c r="N439" s="28"/>
      <c r="O439" s="28"/>
      <c r="P439" s="28"/>
      <c r="Q439" s="28"/>
      <c r="R439" s="47"/>
      <c r="S439" s="28"/>
      <c r="T439" s="28"/>
    </row>
    <row r="440" spans="1:22" s="34" customFormat="1" ht="11.25" x14ac:dyDescent="0.2">
      <c r="A440" s="33" t="s">
        <v>13</v>
      </c>
      <c r="R440" s="50"/>
      <c r="U440" s="35"/>
      <c r="V440" s="35"/>
    </row>
    <row r="441" spans="1:22" s="34" customFormat="1" ht="11.25" x14ac:dyDescent="0.2">
      <c r="R441" s="50"/>
      <c r="U441" s="35"/>
      <c r="V441" s="35"/>
    </row>
    <row r="442" spans="1:22" s="3" customFormat="1" ht="24.75" customHeight="1" x14ac:dyDescent="0.35">
      <c r="A442" s="3" t="s">
        <v>5</v>
      </c>
      <c r="G442" s="3" t="s">
        <v>73</v>
      </c>
      <c r="R442" s="38"/>
      <c r="S442" s="5"/>
      <c r="U442" s="6"/>
      <c r="V442" s="6"/>
    </row>
    <row r="443" spans="1:22" ht="17.100000000000001" customHeight="1" x14ac:dyDescent="0.35">
      <c r="A443" s="3"/>
      <c r="B443" s="3"/>
      <c r="C443" s="3"/>
      <c r="D443" s="3" t="s">
        <v>13</v>
      </c>
      <c r="E443" s="3"/>
      <c r="F443" s="3"/>
      <c r="G443" s="3"/>
      <c r="H443" s="3"/>
      <c r="I443" s="3"/>
      <c r="J443" s="3"/>
      <c r="K443" s="3"/>
      <c r="L443" s="3"/>
      <c r="M443" s="3"/>
      <c r="N443" s="3"/>
      <c r="O443" s="3"/>
      <c r="P443" s="3"/>
      <c r="Q443" s="4"/>
      <c r="R443" s="38"/>
    </row>
    <row r="444" spans="1:22" ht="17.100000000000001" customHeight="1" x14ac:dyDescent="0.35">
      <c r="A444" s="5"/>
      <c r="B444" s="5" t="s">
        <v>58</v>
      </c>
      <c r="C444" s="5"/>
      <c r="D444" s="7">
        <f>E411+1</f>
        <v>46090</v>
      </c>
      <c r="E444" s="7">
        <f>D444+13</f>
        <v>46103</v>
      </c>
      <c r="F444" s="5"/>
      <c r="G444" s="5"/>
      <c r="H444" s="5"/>
      <c r="I444" s="5"/>
      <c r="J444" s="5"/>
      <c r="K444" s="5"/>
      <c r="L444" s="5"/>
      <c r="M444" s="5"/>
      <c r="N444" s="5"/>
      <c r="O444" s="5"/>
      <c r="P444" s="3"/>
      <c r="Q444" s="4"/>
      <c r="R444" s="38"/>
    </row>
    <row r="445" spans="1:22" ht="17.100000000000001" customHeight="1" x14ac:dyDescent="0.25">
      <c r="B445" s="9">
        <f>DAY(D444)</f>
        <v>9</v>
      </c>
      <c r="C445" s="9">
        <f>DAY(D444+1)</f>
        <v>10</v>
      </c>
      <c r="D445" s="9">
        <f>DAY(D444+2)</f>
        <v>11</v>
      </c>
      <c r="E445" s="9">
        <f>DAY(D444+3)</f>
        <v>12</v>
      </c>
      <c r="F445" s="9">
        <f>DAY(D444+4)</f>
        <v>13</v>
      </c>
      <c r="G445" s="9">
        <f>DAY(D444+5)</f>
        <v>14</v>
      </c>
      <c r="H445" s="9">
        <f>DAY(D444+6)</f>
        <v>15</v>
      </c>
      <c r="I445" s="9">
        <f>DAY(D444+7)</f>
        <v>16</v>
      </c>
      <c r="J445" s="9">
        <f>DAY(D444+8)</f>
        <v>17</v>
      </c>
      <c r="K445" s="9">
        <f>DAY(D444+9)</f>
        <v>18</v>
      </c>
      <c r="L445" s="9">
        <f>DAY(D444+10)</f>
        <v>19</v>
      </c>
      <c r="M445" s="9">
        <f>DAY(D444+11)</f>
        <v>20</v>
      </c>
      <c r="N445" s="9">
        <f>DAY(D444+12)</f>
        <v>21</v>
      </c>
      <c r="O445" s="9">
        <f>DAY(D444+13)</f>
        <v>22</v>
      </c>
      <c r="P445" s="9" t="s">
        <v>45</v>
      </c>
      <c r="Q445" s="5" t="s">
        <v>35</v>
      </c>
      <c r="R445" s="38"/>
      <c r="S445" s="5" t="str">
        <f>+B444</f>
        <v>BW 07</v>
      </c>
      <c r="T445" s="5" t="str">
        <f>+B460</f>
        <v>BW 08</v>
      </c>
    </row>
    <row r="446" spans="1:22" ht="17.100000000000001" customHeight="1" x14ac:dyDescent="0.2">
      <c r="A446" s="12" t="s">
        <v>18</v>
      </c>
      <c r="B446" s="36"/>
      <c r="C446" s="36"/>
      <c r="D446" s="36"/>
      <c r="E446" s="36"/>
      <c r="F446" s="36"/>
      <c r="G446" s="36"/>
      <c r="H446" s="36"/>
      <c r="I446" s="36"/>
      <c r="J446" s="36"/>
      <c r="K446" s="36"/>
      <c r="L446" s="36"/>
      <c r="M446" s="36"/>
      <c r="N446" s="36"/>
      <c r="O446" s="36"/>
      <c r="P446" s="14">
        <f>SUM(B446:O446)</f>
        <v>0</v>
      </c>
      <c r="Q446" s="10"/>
      <c r="R446" s="39"/>
      <c r="S446" s="10"/>
    </row>
    <row r="447" spans="1:22" ht="17.100000000000001" customHeight="1" x14ac:dyDescent="0.2">
      <c r="A447" s="12" t="s">
        <v>0</v>
      </c>
      <c r="B447" s="36"/>
      <c r="C447" s="36"/>
      <c r="D447" s="36"/>
      <c r="E447" s="36"/>
      <c r="F447" s="36"/>
      <c r="G447" s="36"/>
      <c r="H447" s="36"/>
      <c r="I447" s="36"/>
      <c r="J447" s="36"/>
      <c r="K447" s="36"/>
      <c r="L447" s="36"/>
      <c r="M447" s="36"/>
      <c r="N447" s="36"/>
      <c r="O447" s="36"/>
      <c r="P447" s="14">
        <f t="shared" ref="P447:P458" si="63">SUM(B447:O447)</f>
        <v>0</v>
      </c>
    </row>
    <row r="448" spans="1:22" ht="17.100000000000001" customHeight="1" x14ac:dyDescent="0.25">
      <c r="A448" s="12" t="s">
        <v>41</v>
      </c>
      <c r="B448" s="36"/>
      <c r="C448" s="36"/>
      <c r="D448" s="36"/>
      <c r="E448" s="36"/>
      <c r="F448" s="36"/>
      <c r="G448" s="36"/>
      <c r="H448" s="36"/>
      <c r="I448" s="36"/>
      <c r="J448" s="36"/>
      <c r="K448" s="36"/>
      <c r="L448" s="36"/>
      <c r="M448" s="36"/>
      <c r="N448" s="36"/>
      <c r="O448" s="36"/>
      <c r="P448" s="14">
        <f t="shared" si="63"/>
        <v>0</v>
      </c>
      <c r="Q448" s="16"/>
      <c r="R448" s="48">
        <f>$R$7</f>
        <v>0</v>
      </c>
      <c r="S448" s="16"/>
      <c r="T448" s="18"/>
    </row>
    <row r="449" spans="1:20" ht="17.100000000000001" customHeight="1" x14ac:dyDescent="0.2">
      <c r="A449" s="12" t="s">
        <v>15</v>
      </c>
      <c r="B449" s="36"/>
      <c r="C449" s="36"/>
      <c r="D449" s="36"/>
      <c r="E449" s="36"/>
      <c r="F449" s="36"/>
      <c r="G449" s="36"/>
      <c r="H449" s="36"/>
      <c r="I449" s="36"/>
      <c r="J449" s="36"/>
      <c r="K449" s="36"/>
      <c r="L449" s="36"/>
      <c r="M449" s="36"/>
      <c r="N449" s="36"/>
      <c r="O449" s="36"/>
      <c r="P449" s="14">
        <f t="shared" si="63"/>
        <v>0</v>
      </c>
      <c r="R449" s="41" t="s">
        <v>22</v>
      </c>
    </row>
    <row r="450" spans="1:20" ht="17.100000000000001" customHeight="1" x14ac:dyDescent="0.2">
      <c r="A450" s="12" t="s">
        <v>14</v>
      </c>
      <c r="B450" s="36"/>
      <c r="C450" s="36"/>
      <c r="D450" s="36"/>
      <c r="E450" s="36"/>
      <c r="F450" s="36"/>
      <c r="G450" s="36"/>
      <c r="H450" s="36"/>
      <c r="I450" s="36"/>
      <c r="J450" s="36"/>
      <c r="K450" s="36"/>
      <c r="L450" s="36"/>
      <c r="M450" s="36"/>
      <c r="N450" s="36"/>
      <c r="O450" s="36"/>
      <c r="P450" s="14">
        <f t="shared" si="63"/>
        <v>0</v>
      </c>
      <c r="R450" s="42"/>
    </row>
    <row r="451" spans="1:20" ht="17.100000000000001" customHeight="1" x14ac:dyDescent="0.2">
      <c r="A451" s="12" t="s">
        <v>37</v>
      </c>
      <c r="B451" s="36"/>
      <c r="C451" s="36"/>
      <c r="D451" s="36"/>
      <c r="E451" s="36"/>
      <c r="F451" s="36"/>
      <c r="G451" s="36"/>
      <c r="H451" s="36"/>
      <c r="I451" s="36"/>
      <c r="J451" s="36"/>
      <c r="K451" s="36"/>
      <c r="L451" s="36"/>
      <c r="M451" s="36"/>
      <c r="N451" s="36"/>
      <c r="O451" s="36"/>
      <c r="P451" s="14">
        <f t="shared" si="63"/>
        <v>0</v>
      </c>
      <c r="R451" s="42"/>
    </row>
    <row r="452" spans="1:20" ht="17.100000000000001" customHeight="1" x14ac:dyDescent="0.2">
      <c r="A452" s="12" t="s">
        <v>11</v>
      </c>
      <c r="B452" s="36"/>
      <c r="C452" s="36"/>
      <c r="D452" s="36"/>
      <c r="E452" s="36"/>
      <c r="F452" s="36"/>
      <c r="G452" s="36"/>
      <c r="H452" s="36"/>
      <c r="I452" s="36"/>
      <c r="J452" s="36"/>
      <c r="K452" s="36"/>
      <c r="L452" s="36"/>
      <c r="M452" s="36"/>
      <c r="N452" s="36"/>
      <c r="O452" s="36"/>
      <c r="P452" s="14">
        <f t="shared" si="63"/>
        <v>0</v>
      </c>
      <c r="Q452" s="18"/>
      <c r="R452" s="49">
        <f>$R$11</f>
        <v>0</v>
      </c>
      <c r="S452" s="18"/>
      <c r="T452" s="18"/>
    </row>
    <row r="453" spans="1:20" ht="17.100000000000001" customHeight="1" x14ac:dyDescent="0.2">
      <c r="A453" s="12" t="s">
        <v>17</v>
      </c>
      <c r="B453" s="36"/>
      <c r="C453" s="36"/>
      <c r="D453" s="36"/>
      <c r="E453" s="36"/>
      <c r="F453" s="36"/>
      <c r="G453" s="36"/>
      <c r="H453" s="36"/>
      <c r="I453" s="36"/>
      <c r="J453" s="36"/>
      <c r="K453" s="36"/>
      <c r="L453" s="36"/>
      <c r="M453" s="36"/>
      <c r="N453" s="36"/>
      <c r="O453" s="36"/>
      <c r="P453" s="14">
        <f t="shared" si="63"/>
        <v>0</v>
      </c>
      <c r="R453" s="41" t="s">
        <v>4</v>
      </c>
    </row>
    <row r="454" spans="1:20" ht="17.100000000000001" customHeight="1" x14ac:dyDescent="0.2">
      <c r="A454" s="12" t="s">
        <v>6</v>
      </c>
      <c r="B454" s="36"/>
      <c r="C454" s="36"/>
      <c r="D454" s="36"/>
      <c r="E454" s="36"/>
      <c r="F454" s="36"/>
      <c r="G454" s="36"/>
      <c r="H454" s="36"/>
      <c r="I454" s="36"/>
      <c r="J454" s="36"/>
      <c r="K454" s="36"/>
      <c r="L454" s="36"/>
      <c r="M454" s="36"/>
      <c r="N454" s="36"/>
      <c r="O454" s="36"/>
      <c r="P454" s="14">
        <f t="shared" si="63"/>
        <v>0</v>
      </c>
      <c r="R454" s="42"/>
    </row>
    <row r="455" spans="1:20" ht="17.100000000000001" customHeight="1" x14ac:dyDescent="0.2">
      <c r="A455" s="12" t="s">
        <v>20</v>
      </c>
      <c r="B455" s="36"/>
      <c r="C455" s="36"/>
      <c r="D455" s="36"/>
      <c r="E455" s="36"/>
      <c r="F455" s="36"/>
      <c r="G455" s="36"/>
      <c r="H455" s="36"/>
      <c r="I455" s="36"/>
      <c r="J455" s="36"/>
      <c r="K455" s="36"/>
      <c r="L455" s="36"/>
      <c r="M455" s="36"/>
      <c r="N455" s="36"/>
      <c r="O455" s="36"/>
      <c r="P455" s="14">
        <f t="shared" si="63"/>
        <v>0</v>
      </c>
      <c r="R455" s="42"/>
    </row>
    <row r="456" spans="1:20" ht="17.100000000000001" customHeight="1" x14ac:dyDescent="0.2">
      <c r="A456" s="12" t="s">
        <v>40</v>
      </c>
      <c r="B456" s="36"/>
      <c r="C456" s="36"/>
      <c r="D456" s="36"/>
      <c r="E456" s="36"/>
      <c r="F456" s="36"/>
      <c r="G456" s="36"/>
      <c r="H456" s="36"/>
      <c r="I456" s="36"/>
      <c r="J456" s="36"/>
      <c r="K456" s="36"/>
      <c r="L456" s="36"/>
      <c r="M456" s="36"/>
      <c r="N456" s="36"/>
      <c r="O456" s="36"/>
      <c r="P456" s="14">
        <f t="shared" si="63"/>
        <v>0</v>
      </c>
      <c r="R456" s="42"/>
    </row>
    <row r="457" spans="1:20" ht="17.100000000000001" customHeight="1" x14ac:dyDescent="0.2">
      <c r="A457" s="12" t="s">
        <v>12</v>
      </c>
      <c r="B457" s="36"/>
      <c r="C457" s="36"/>
      <c r="D457" s="36"/>
      <c r="E457" s="36"/>
      <c r="F457" s="36"/>
      <c r="G457" s="36"/>
      <c r="H457" s="36"/>
      <c r="I457" s="36"/>
      <c r="J457" s="36"/>
      <c r="K457" s="36"/>
      <c r="L457" s="36"/>
      <c r="M457" s="36"/>
      <c r="N457" s="36"/>
      <c r="O457" s="36"/>
      <c r="P457" s="14">
        <f t="shared" si="63"/>
        <v>0</v>
      </c>
      <c r="Q457" s="18"/>
      <c r="R457" s="49">
        <f>$R$16</f>
        <v>0</v>
      </c>
      <c r="S457" s="18"/>
      <c r="T457" s="18"/>
    </row>
    <row r="458" spans="1:20" ht="17.100000000000001" customHeight="1" x14ac:dyDescent="0.2">
      <c r="A458" s="10" t="s">
        <v>1</v>
      </c>
      <c r="B458" s="14">
        <f>SUM(B446:B457)</f>
        <v>0</v>
      </c>
      <c r="C458" s="14">
        <f t="shared" ref="C458:O458" si="64">SUM(C446:C457)</f>
        <v>0</v>
      </c>
      <c r="D458" s="14">
        <f t="shared" si="64"/>
        <v>0</v>
      </c>
      <c r="E458" s="14">
        <f t="shared" si="64"/>
        <v>0</v>
      </c>
      <c r="F458" s="14">
        <f t="shared" si="64"/>
        <v>0</v>
      </c>
      <c r="G458" s="14">
        <f t="shared" si="64"/>
        <v>0</v>
      </c>
      <c r="H458" s="14">
        <f t="shared" si="64"/>
        <v>0</v>
      </c>
      <c r="I458" s="14">
        <f t="shared" si="64"/>
        <v>0</v>
      </c>
      <c r="J458" s="14">
        <f t="shared" si="64"/>
        <v>0</v>
      </c>
      <c r="K458" s="14">
        <f t="shared" si="64"/>
        <v>0</v>
      </c>
      <c r="L458" s="14">
        <f t="shared" si="64"/>
        <v>0</v>
      </c>
      <c r="M458" s="14">
        <f t="shared" si="64"/>
        <v>0</v>
      </c>
      <c r="N458" s="14">
        <f t="shared" si="64"/>
        <v>0</v>
      </c>
      <c r="O458" s="14">
        <f t="shared" si="64"/>
        <v>0</v>
      </c>
      <c r="P458" s="14">
        <f t="shared" si="63"/>
        <v>0</v>
      </c>
      <c r="R458" s="46" t="s">
        <v>3</v>
      </c>
    </row>
    <row r="459" spans="1:20" ht="17.100000000000001" customHeight="1" x14ac:dyDescent="0.2">
      <c r="A459" s="10"/>
      <c r="B459" s="19"/>
      <c r="C459" s="19"/>
      <c r="D459" s="19"/>
      <c r="E459" s="19"/>
      <c r="F459" s="19"/>
      <c r="G459" s="19"/>
      <c r="H459" s="19"/>
      <c r="I459" s="19"/>
      <c r="J459" s="19"/>
      <c r="K459" s="19"/>
      <c r="L459" s="19"/>
      <c r="M459" s="19"/>
      <c r="N459" s="19"/>
      <c r="O459" s="19"/>
      <c r="P459" s="19">
        <f>SUM(B458:O458)</f>
        <v>0</v>
      </c>
      <c r="Q459" t="s">
        <v>46</v>
      </c>
      <c r="R459" s="43" t="s">
        <v>13</v>
      </c>
    </row>
    <row r="460" spans="1:20" ht="17.100000000000001" customHeight="1" x14ac:dyDescent="0.25">
      <c r="B460" s="5" t="s">
        <v>59</v>
      </c>
      <c r="D460" s="7">
        <f>E444+1</f>
        <v>46104</v>
      </c>
      <c r="E460" s="7">
        <f>D460+13</f>
        <v>46117</v>
      </c>
      <c r="R460" s="44" t="s">
        <v>74</v>
      </c>
      <c r="S460" s="20" t="s">
        <v>19</v>
      </c>
      <c r="T460" s="20" t="s">
        <v>33</v>
      </c>
    </row>
    <row r="461" spans="1:20" ht="17.100000000000001" customHeight="1" x14ac:dyDescent="0.2">
      <c r="B461" s="21">
        <f>DAY(D460)</f>
        <v>23</v>
      </c>
      <c r="C461" s="21">
        <f>DAY(D460+1)</f>
        <v>24</v>
      </c>
      <c r="D461" s="21">
        <f>DAY(D460+2)</f>
        <v>25</v>
      </c>
      <c r="E461" s="21">
        <f>DAY(D460+3)</f>
        <v>26</v>
      </c>
      <c r="F461" s="21">
        <f>DAY(D460+4)</f>
        <v>27</v>
      </c>
      <c r="G461" s="21">
        <f>DAY(D460+5)</f>
        <v>28</v>
      </c>
      <c r="H461" s="21">
        <f>DAY(D460+6)</f>
        <v>29</v>
      </c>
      <c r="I461" s="21">
        <f>DAY(D460+7)</f>
        <v>30</v>
      </c>
      <c r="J461" s="21">
        <f>DAY(D460+8)</f>
        <v>31</v>
      </c>
      <c r="K461" s="21">
        <f>DAY(D460+9)</f>
        <v>1</v>
      </c>
      <c r="L461" s="21">
        <f>DAY(D460+10)</f>
        <v>2</v>
      </c>
      <c r="M461" s="21">
        <f>DAY(D460+11)</f>
        <v>3</v>
      </c>
      <c r="N461" s="21">
        <f>DAY(D460+12)</f>
        <v>4</v>
      </c>
      <c r="O461" s="21">
        <f>DAY(D460+13)</f>
        <v>5</v>
      </c>
      <c r="P461" s="21" t="s">
        <v>45</v>
      </c>
      <c r="R461" s="44" t="s">
        <v>2</v>
      </c>
      <c r="S461" s="20" t="s">
        <v>2</v>
      </c>
      <c r="T461" s="20" t="s">
        <v>87</v>
      </c>
    </row>
    <row r="462" spans="1:20" ht="17.100000000000001" customHeight="1" x14ac:dyDescent="0.2">
      <c r="A462" s="12" t="s">
        <v>18</v>
      </c>
      <c r="B462" s="36"/>
      <c r="C462" s="36"/>
      <c r="D462" s="36"/>
      <c r="E462" s="36"/>
      <c r="F462" s="36"/>
      <c r="G462" s="36"/>
      <c r="H462" s="36"/>
      <c r="I462" s="36"/>
      <c r="J462" s="36"/>
      <c r="K462" s="36"/>
      <c r="L462" s="36"/>
      <c r="M462" s="36"/>
      <c r="N462" s="36"/>
      <c r="O462" s="36"/>
      <c r="P462" s="14">
        <f>SUM(B462:O462)</f>
        <v>0</v>
      </c>
      <c r="R462" s="22">
        <f>+P446+P462</f>
        <v>0</v>
      </c>
      <c r="S462" s="22">
        <f t="shared" ref="S462:S474" si="65">+R462+S413</f>
        <v>0</v>
      </c>
      <c r="T462" s="13"/>
    </row>
    <row r="463" spans="1:20" ht="17.100000000000001" customHeight="1" x14ac:dyDescent="0.2">
      <c r="A463" s="12" t="str">
        <f t="shared" ref="A463:A473" si="66">+A447</f>
        <v>Vacation</v>
      </c>
      <c r="B463" s="36"/>
      <c r="C463" s="36"/>
      <c r="D463" s="36"/>
      <c r="E463" s="36"/>
      <c r="F463" s="36"/>
      <c r="G463" s="36"/>
      <c r="H463" s="36"/>
      <c r="I463" s="36"/>
      <c r="J463" s="36"/>
      <c r="K463" s="36"/>
      <c r="L463" s="36"/>
      <c r="M463" s="36"/>
      <c r="N463" s="36"/>
      <c r="O463" s="36"/>
      <c r="P463" s="14">
        <f t="shared" ref="P463:P473" si="67">SUM(B463:O463)</f>
        <v>0</v>
      </c>
      <c r="R463" s="22">
        <f t="shared" ref="R463:R474" si="68">+P447+P463</f>
        <v>0</v>
      </c>
      <c r="S463" s="22">
        <f t="shared" si="65"/>
        <v>0</v>
      </c>
      <c r="T463" s="15" t="s">
        <v>28</v>
      </c>
    </row>
    <row r="464" spans="1:20" ht="17.100000000000001" customHeight="1" x14ac:dyDescent="0.2">
      <c r="A464" s="12" t="str">
        <f t="shared" si="66"/>
        <v>Sick earned after 1997</v>
      </c>
      <c r="B464" s="36"/>
      <c r="C464" s="36"/>
      <c r="D464" s="36"/>
      <c r="E464" s="36"/>
      <c r="F464" s="36"/>
      <c r="G464" s="36"/>
      <c r="H464" s="36"/>
      <c r="I464" s="36"/>
      <c r="J464" s="36"/>
      <c r="K464" s="36"/>
      <c r="L464" s="36"/>
      <c r="M464" s="36"/>
      <c r="N464" s="36"/>
      <c r="O464" s="36"/>
      <c r="P464" s="14">
        <f t="shared" si="67"/>
        <v>0</v>
      </c>
      <c r="R464" s="22">
        <f t="shared" si="68"/>
        <v>0</v>
      </c>
      <c r="S464" s="22">
        <f t="shared" si="65"/>
        <v>0</v>
      </c>
      <c r="T464" s="15" t="s">
        <v>29</v>
      </c>
    </row>
    <row r="465" spans="1:20" ht="17.100000000000001" customHeight="1" x14ac:dyDescent="0.2">
      <c r="A465" s="12" t="str">
        <f t="shared" si="66"/>
        <v>Sick earned 1984 - 1997</v>
      </c>
      <c r="B465" s="36"/>
      <c r="C465" s="36"/>
      <c r="D465" s="36"/>
      <c r="E465" s="36"/>
      <c r="F465" s="36"/>
      <c r="G465" s="36"/>
      <c r="H465" s="36"/>
      <c r="I465" s="36"/>
      <c r="J465" s="36"/>
      <c r="K465" s="36"/>
      <c r="L465" s="36"/>
      <c r="M465" s="36"/>
      <c r="N465" s="36"/>
      <c r="O465" s="36"/>
      <c r="P465" s="14">
        <f t="shared" si="67"/>
        <v>0</v>
      </c>
      <c r="R465" s="22">
        <f t="shared" si="68"/>
        <v>0</v>
      </c>
      <c r="S465" s="22">
        <f t="shared" si="65"/>
        <v>0</v>
      </c>
      <c r="T465" s="15" t="s">
        <v>30</v>
      </c>
    </row>
    <row r="466" spans="1:20" ht="17.100000000000001" customHeight="1" x14ac:dyDescent="0.2">
      <c r="A466" s="12" t="str">
        <f t="shared" si="66"/>
        <v>Sick earned before 1984</v>
      </c>
      <c r="B466" s="36"/>
      <c r="C466" s="36"/>
      <c r="D466" s="36"/>
      <c r="E466" s="36"/>
      <c r="F466" s="36"/>
      <c r="G466" s="36"/>
      <c r="H466" s="36"/>
      <c r="I466" s="36"/>
      <c r="J466" s="36"/>
      <c r="K466" s="36"/>
      <c r="L466" s="36"/>
      <c r="M466" s="36"/>
      <c r="N466" s="36"/>
      <c r="O466" s="36"/>
      <c r="P466" s="14">
        <f t="shared" si="67"/>
        <v>0</v>
      </c>
      <c r="R466" s="22">
        <f t="shared" si="68"/>
        <v>0</v>
      </c>
      <c r="S466" s="22">
        <f t="shared" si="65"/>
        <v>0</v>
      </c>
      <c r="T466" s="15" t="s">
        <v>31</v>
      </c>
    </row>
    <row r="467" spans="1:20" ht="17.100000000000001" customHeight="1" x14ac:dyDescent="0.2">
      <c r="A467" s="12" t="str">
        <f t="shared" si="66"/>
        <v>Extended sick</v>
      </c>
      <c r="B467" s="36"/>
      <c r="C467" s="36"/>
      <c r="D467" s="36"/>
      <c r="E467" s="36"/>
      <c r="F467" s="36"/>
      <c r="G467" s="36"/>
      <c r="H467" s="36"/>
      <c r="I467" s="36"/>
      <c r="J467" s="36"/>
      <c r="K467" s="36"/>
      <c r="L467" s="36"/>
      <c r="M467" s="36"/>
      <c r="N467" s="36"/>
      <c r="O467" s="36"/>
      <c r="P467" s="14">
        <f t="shared" si="67"/>
        <v>0</v>
      </c>
      <c r="R467" s="22">
        <f t="shared" si="68"/>
        <v>0</v>
      </c>
      <c r="S467" s="22">
        <f t="shared" si="65"/>
        <v>0</v>
      </c>
      <c r="T467" s="15" t="s">
        <v>42</v>
      </c>
    </row>
    <row r="468" spans="1:20" ht="17.100000000000001" customHeight="1" x14ac:dyDescent="0.2">
      <c r="A468" s="12" t="str">
        <f t="shared" si="66"/>
        <v>Comp time used</v>
      </c>
      <c r="B468" s="36"/>
      <c r="C468" s="36"/>
      <c r="D468" s="36"/>
      <c r="E468" s="36"/>
      <c r="F468" s="36"/>
      <c r="G468" s="36"/>
      <c r="H468" s="36"/>
      <c r="I468" s="36"/>
      <c r="J468" s="36"/>
      <c r="K468" s="36"/>
      <c r="L468" s="36"/>
      <c r="M468" s="36"/>
      <c r="N468" s="36"/>
      <c r="O468" s="36"/>
      <c r="P468" s="14">
        <f t="shared" si="67"/>
        <v>0</v>
      </c>
      <c r="R468" s="22">
        <f t="shared" si="68"/>
        <v>0</v>
      </c>
      <c r="S468" s="22">
        <f t="shared" si="65"/>
        <v>0</v>
      </c>
      <c r="T468" s="15" t="s">
        <v>32</v>
      </c>
    </row>
    <row r="469" spans="1:20" ht="17.100000000000001" customHeight="1" x14ac:dyDescent="0.2">
      <c r="A469" s="12" t="str">
        <f t="shared" si="66"/>
        <v>Holiday/AdminClosure</v>
      </c>
      <c r="B469" s="36"/>
      <c r="C469" s="36"/>
      <c r="D469" s="36"/>
      <c r="E469" s="36"/>
      <c r="F469" s="36"/>
      <c r="G469" s="36"/>
      <c r="H469" s="36"/>
      <c r="I469" s="36"/>
      <c r="J469" s="36"/>
      <c r="K469" s="36"/>
      <c r="L469" s="36"/>
      <c r="M469" s="36"/>
      <c r="N469" s="36"/>
      <c r="O469" s="36"/>
      <c r="P469" s="14">
        <f t="shared" si="67"/>
        <v>0</v>
      </c>
      <c r="R469" s="22">
        <f t="shared" si="68"/>
        <v>0</v>
      </c>
      <c r="S469" s="22">
        <f t="shared" si="65"/>
        <v>0</v>
      </c>
      <c r="T469" s="13"/>
    </row>
    <row r="470" spans="1:20" ht="17.100000000000001" customHeight="1" x14ac:dyDescent="0.2">
      <c r="A470" s="12" t="str">
        <f t="shared" si="66"/>
        <v>Inclement Weather</v>
      </c>
      <c r="B470" s="36"/>
      <c r="C470" s="36"/>
      <c r="D470" s="36"/>
      <c r="E470" s="36"/>
      <c r="F470" s="36"/>
      <c r="G470" s="36"/>
      <c r="H470" s="36"/>
      <c r="I470" s="36"/>
      <c r="J470" s="36"/>
      <c r="K470" s="36"/>
      <c r="L470" s="36"/>
      <c r="M470" s="36"/>
      <c r="N470" s="36"/>
      <c r="O470" s="36"/>
      <c r="P470" s="14">
        <f t="shared" si="67"/>
        <v>0</v>
      </c>
      <c r="R470" s="22">
        <f t="shared" si="68"/>
        <v>0</v>
      </c>
      <c r="S470" s="22">
        <f t="shared" si="65"/>
        <v>0</v>
      </c>
      <c r="T470" s="13"/>
    </row>
    <row r="471" spans="1:20" ht="17.100000000000001" customHeight="1" x14ac:dyDescent="0.2">
      <c r="A471" s="12" t="str">
        <f t="shared" si="66"/>
        <v>Overtime worked</v>
      </c>
      <c r="B471" s="36"/>
      <c r="C471" s="36"/>
      <c r="D471" s="36"/>
      <c r="E471" s="36"/>
      <c r="F471" s="36"/>
      <c r="G471" s="36"/>
      <c r="H471" s="36"/>
      <c r="I471" s="36"/>
      <c r="J471" s="36"/>
      <c r="K471" s="36"/>
      <c r="L471" s="36"/>
      <c r="M471" s="36"/>
      <c r="N471" s="36"/>
      <c r="O471" s="36"/>
      <c r="P471" s="14">
        <f t="shared" si="67"/>
        <v>0</v>
      </c>
      <c r="R471" s="22">
        <f t="shared" si="68"/>
        <v>0</v>
      </c>
      <c r="S471" s="22">
        <f t="shared" si="65"/>
        <v>0</v>
      </c>
      <c r="T471" s="13"/>
    </row>
    <row r="472" spans="1:20" ht="17.100000000000001" customHeight="1" x14ac:dyDescent="0.2">
      <c r="A472" s="12" t="str">
        <f t="shared" si="66"/>
        <v>*Other absence with pay</v>
      </c>
      <c r="B472" s="36"/>
      <c r="C472" s="36"/>
      <c r="D472" s="36"/>
      <c r="E472" s="36"/>
      <c r="F472" s="36"/>
      <c r="G472" s="36"/>
      <c r="H472" s="36"/>
      <c r="I472" s="36"/>
      <c r="J472" s="36"/>
      <c r="K472" s="36"/>
      <c r="L472" s="36"/>
      <c r="M472" s="36"/>
      <c r="N472" s="36"/>
      <c r="O472" s="36"/>
      <c r="P472" s="14">
        <f t="shared" si="67"/>
        <v>0</v>
      </c>
      <c r="R472" s="22">
        <f t="shared" si="68"/>
        <v>0</v>
      </c>
      <c r="S472" s="22">
        <f t="shared" si="65"/>
        <v>0</v>
      </c>
      <c r="T472" s="15" t="s">
        <v>13</v>
      </c>
    </row>
    <row r="473" spans="1:20" ht="17.100000000000001" customHeight="1" x14ac:dyDescent="0.2">
      <c r="A473" s="12" t="str">
        <f t="shared" si="66"/>
        <v>Absence without pay</v>
      </c>
      <c r="B473" s="36"/>
      <c r="C473" s="36"/>
      <c r="D473" s="36"/>
      <c r="E473" s="36"/>
      <c r="F473" s="36"/>
      <c r="G473" s="36"/>
      <c r="H473" s="36"/>
      <c r="I473" s="36"/>
      <c r="J473" s="36"/>
      <c r="K473" s="36"/>
      <c r="L473" s="36"/>
      <c r="M473" s="36"/>
      <c r="N473" s="36"/>
      <c r="O473" s="36"/>
      <c r="P473" s="14">
        <f t="shared" si="67"/>
        <v>0</v>
      </c>
      <c r="R473" s="22">
        <f t="shared" si="68"/>
        <v>0</v>
      </c>
      <c r="S473" s="22">
        <f t="shared" si="65"/>
        <v>0</v>
      </c>
      <c r="T473" s="13"/>
    </row>
    <row r="474" spans="1:20" ht="17.100000000000001" customHeight="1" x14ac:dyDescent="0.2">
      <c r="A474" s="10" t="s">
        <v>1</v>
      </c>
      <c r="B474" s="14">
        <f t="shared" ref="B474:O474" si="69">SUM(B462:B473)</f>
        <v>0</v>
      </c>
      <c r="C474" s="14">
        <f t="shared" si="69"/>
        <v>0</v>
      </c>
      <c r="D474" s="14">
        <f t="shared" si="69"/>
        <v>0</v>
      </c>
      <c r="E474" s="14">
        <f t="shared" si="69"/>
        <v>0</v>
      </c>
      <c r="F474" s="14">
        <f t="shared" si="69"/>
        <v>0</v>
      </c>
      <c r="G474" s="14">
        <f t="shared" si="69"/>
        <v>0</v>
      </c>
      <c r="H474" s="14">
        <f t="shared" si="69"/>
        <v>0</v>
      </c>
      <c r="I474" s="14">
        <f t="shared" si="69"/>
        <v>0</v>
      </c>
      <c r="J474" s="14">
        <f t="shared" si="69"/>
        <v>0</v>
      </c>
      <c r="K474" s="14">
        <f t="shared" si="69"/>
        <v>0</v>
      </c>
      <c r="L474" s="14">
        <f t="shared" si="69"/>
        <v>0</v>
      </c>
      <c r="M474" s="14">
        <f t="shared" si="69"/>
        <v>0</v>
      </c>
      <c r="N474" s="14">
        <f t="shared" si="69"/>
        <v>0</v>
      </c>
      <c r="O474" s="14">
        <f t="shared" si="69"/>
        <v>0</v>
      </c>
      <c r="P474" s="14">
        <f>SUM(P462:P473)</f>
        <v>0</v>
      </c>
      <c r="R474" s="22">
        <f t="shared" si="68"/>
        <v>0</v>
      </c>
      <c r="S474" s="22">
        <f t="shared" si="65"/>
        <v>0</v>
      </c>
      <c r="T474" s="13"/>
    </row>
    <row r="475" spans="1:20" ht="17.100000000000001" customHeight="1" x14ac:dyDescent="0.2">
      <c r="L475" s="1" t="s">
        <v>21</v>
      </c>
      <c r="P475" s="19">
        <f>SUM(B474:O474)</f>
        <v>0</v>
      </c>
      <c r="Q475" t="s">
        <v>46</v>
      </c>
    </row>
    <row r="476" spans="1:20" ht="17.100000000000001" customHeight="1" x14ac:dyDescent="0.2">
      <c r="A476" s="23" t="s">
        <v>8</v>
      </c>
      <c r="B476" s="24"/>
      <c r="C476" s="25"/>
      <c r="D476" s="56"/>
      <c r="E476" s="56"/>
      <c r="F476" s="56"/>
      <c r="G476" s="56"/>
      <c r="H476" s="56"/>
      <c r="I476" s="56"/>
      <c r="J476" s="56"/>
      <c r="K476" s="57"/>
    </row>
    <row r="477" spans="1:20" ht="17.100000000000001" customHeight="1" x14ac:dyDescent="0.2">
      <c r="A477" s="58"/>
      <c r="B477" s="59"/>
      <c r="C477" s="59"/>
      <c r="D477" s="59"/>
      <c r="E477" s="59"/>
      <c r="F477" s="59"/>
      <c r="G477" s="59"/>
      <c r="H477" s="59"/>
      <c r="I477" s="59"/>
      <c r="J477" s="59"/>
      <c r="K477" s="60"/>
    </row>
    <row r="478" spans="1:20" ht="17.100000000000001" customHeight="1" x14ac:dyDescent="0.2">
      <c r="A478" s="58"/>
      <c r="B478" s="59"/>
      <c r="C478" s="59"/>
      <c r="D478" s="59"/>
      <c r="E478" s="59"/>
      <c r="F478" s="59"/>
      <c r="G478" s="59"/>
      <c r="H478" s="59"/>
      <c r="I478" s="59"/>
      <c r="J478" s="59"/>
      <c r="K478" s="60"/>
      <c r="L478" s="18"/>
      <c r="M478" s="18"/>
      <c r="N478" s="18"/>
      <c r="O478" s="18"/>
      <c r="P478" s="18"/>
      <c r="Q478" s="18"/>
      <c r="R478" s="45"/>
    </row>
    <row r="479" spans="1:20" ht="17.100000000000001" customHeight="1" x14ac:dyDescent="0.2">
      <c r="A479" s="26" t="s">
        <v>7</v>
      </c>
      <c r="B479" s="61"/>
      <c r="C479" s="61"/>
      <c r="D479" s="61"/>
      <c r="E479" s="61"/>
      <c r="F479" s="61"/>
      <c r="G479" s="61"/>
      <c r="H479" s="61"/>
      <c r="I479" s="61"/>
      <c r="J479" s="61"/>
      <c r="K479" s="62"/>
      <c r="N479" s="17" t="s">
        <v>9</v>
      </c>
      <c r="Q479" s="17" t="s">
        <v>16</v>
      </c>
    </row>
    <row r="480" spans="1:20" ht="17.100000000000001" customHeight="1" x14ac:dyDescent="0.2">
      <c r="A480" s="65"/>
      <c r="B480" s="61"/>
      <c r="C480" s="61"/>
      <c r="D480" s="61"/>
      <c r="E480" s="61"/>
      <c r="F480" s="61"/>
      <c r="G480" s="61"/>
      <c r="H480" s="61"/>
      <c r="I480" s="61"/>
      <c r="J480" s="61"/>
      <c r="K480" s="62"/>
    </row>
    <row r="481" spans="1:22" ht="17.100000000000001" customHeight="1" x14ac:dyDescent="0.2">
      <c r="A481" s="66"/>
      <c r="B481" s="63"/>
      <c r="C481" s="63"/>
      <c r="D481" s="63"/>
      <c r="E481" s="63"/>
      <c r="F481" s="63"/>
      <c r="G481" s="63"/>
      <c r="H481" s="63"/>
      <c r="I481" s="63"/>
      <c r="J481" s="63"/>
      <c r="K481" s="64"/>
      <c r="L481" s="18"/>
      <c r="M481" s="18"/>
      <c r="N481" s="27"/>
      <c r="O481" s="18"/>
      <c r="P481" s="18"/>
      <c r="Q481" s="18"/>
      <c r="R481" s="45"/>
    </row>
    <row r="482" spans="1:22" ht="20.100000000000001" customHeight="1" x14ac:dyDescent="0.2">
      <c r="A482" s="1" t="s">
        <v>76</v>
      </c>
      <c r="B482" s="28"/>
      <c r="C482" s="28"/>
      <c r="D482" s="28"/>
      <c r="E482" s="28"/>
      <c r="F482" s="28"/>
      <c r="G482" s="28"/>
      <c r="H482" s="28"/>
      <c r="I482" s="28"/>
      <c r="J482" s="28"/>
      <c r="K482" s="28"/>
      <c r="L482" s="28"/>
      <c r="M482" s="28"/>
      <c r="N482" s="17" t="s">
        <v>10</v>
      </c>
      <c r="O482" s="1"/>
      <c r="P482" s="1"/>
      <c r="Q482" s="1"/>
      <c r="R482" s="46" t="s">
        <v>16</v>
      </c>
      <c r="S482" s="28"/>
    </row>
    <row r="483" spans="1:22" ht="20.100000000000001" customHeight="1" x14ac:dyDescent="0.25">
      <c r="A483" s="29" t="s">
        <v>25</v>
      </c>
      <c r="B483" s="30"/>
      <c r="C483" s="28"/>
      <c r="D483" s="28"/>
      <c r="E483" s="28"/>
      <c r="F483" s="28"/>
      <c r="G483" s="28"/>
      <c r="H483" s="28"/>
      <c r="I483" s="28"/>
      <c r="J483" s="28"/>
      <c r="K483" s="28"/>
      <c r="L483" s="28"/>
      <c r="M483" s="28"/>
      <c r="N483" s="28"/>
      <c r="O483" s="28"/>
      <c r="P483" s="28"/>
      <c r="Q483" s="28"/>
      <c r="R483" s="47"/>
      <c r="S483" s="28"/>
    </row>
    <row r="484" spans="1:22" ht="20.100000000000001" customHeight="1" x14ac:dyDescent="0.25">
      <c r="A484" s="31" t="s">
        <v>23</v>
      </c>
      <c r="B484" s="28"/>
      <c r="C484" s="28"/>
      <c r="D484" s="28"/>
      <c r="E484" s="28"/>
      <c r="F484" s="28"/>
      <c r="G484" s="28"/>
      <c r="H484" s="28"/>
      <c r="I484" s="28"/>
      <c r="J484" s="28"/>
      <c r="K484" s="28"/>
      <c r="L484" s="28"/>
      <c r="M484" s="28"/>
      <c r="N484" s="28"/>
      <c r="O484" s="28"/>
      <c r="P484" s="28"/>
      <c r="Q484" s="28"/>
      <c r="R484" s="47"/>
      <c r="S484" s="28"/>
      <c r="T484" s="28"/>
    </row>
    <row r="485" spans="1:22" ht="20.100000000000001" customHeight="1" x14ac:dyDescent="0.25">
      <c r="A485" s="31" t="s">
        <v>24</v>
      </c>
      <c r="B485" s="28"/>
      <c r="C485" s="28"/>
      <c r="D485" s="28"/>
      <c r="E485" s="28"/>
      <c r="F485" s="28"/>
      <c r="G485" s="28"/>
      <c r="H485" s="28"/>
      <c r="I485" s="28"/>
      <c r="J485" s="28"/>
      <c r="K485" s="28"/>
      <c r="L485" s="28"/>
      <c r="M485" s="28"/>
      <c r="N485" s="28"/>
      <c r="O485" s="28"/>
      <c r="P485" s="28"/>
      <c r="Q485" s="28"/>
      <c r="R485" s="47"/>
      <c r="S485" s="28"/>
      <c r="T485" s="28"/>
    </row>
    <row r="486" spans="1:22" ht="20.100000000000001" customHeight="1" x14ac:dyDescent="0.25">
      <c r="A486" s="31" t="s">
        <v>27</v>
      </c>
      <c r="B486" s="28"/>
      <c r="C486" s="28"/>
      <c r="D486" s="28"/>
      <c r="E486" s="28"/>
      <c r="F486" s="28"/>
      <c r="G486" s="28"/>
      <c r="H486" s="28"/>
      <c r="I486" s="28"/>
      <c r="J486" s="28"/>
      <c r="K486" s="28"/>
      <c r="L486" s="28"/>
      <c r="M486" s="28"/>
      <c r="N486" s="28"/>
      <c r="O486" s="28"/>
      <c r="P486" s="28"/>
      <c r="Q486" s="28"/>
      <c r="R486" s="47"/>
      <c r="S486" s="28"/>
      <c r="T486" s="28"/>
    </row>
    <row r="487" spans="1:22" ht="20.100000000000001" customHeight="1" x14ac:dyDescent="0.25">
      <c r="A487" s="31" t="s">
        <v>26</v>
      </c>
      <c r="B487" s="28"/>
      <c r="C487" s="28"/>
      <c r="D487" s="28"/>
      <c r="E487" s="28"/>
      <c r="F487" s="28"/>
      <c r="G487" s="28"/>
      <c r="H487" s="28"/>
      <c r="I487" s="28"/>
      <c r="J487" s="28"/>
      <c r="K487" s="28"/>
      <c r="L487" s="28"/>
      <c r="M487" s="28"/>
      <c r="N487" s="28"/>
      <c r="O487" s="28"/>
      <c r="P487" s="28"/>
      <c r="Q487" s="28"/>
      <c r="R487" s="47"/>
      <c r="S487" s="28"/>
      <c r="T487" s="28"/>
    </row>
    <row r="488" spans="1:22" ht="20.100000000000001" customHeight="1" x14ac:dyDescent="0.25">
      <c r="A488" s="31" t="s">
        <v>75</v>
      </c>
      <c r="B488" s="28"/>
      <c r="C488" s="28"/>
      <c r="D488" s="28"/>
      <c r="E488" s="28"/>
      <c r="F488" s="28"/>
      <c r="G488" s="28"/>
      <c r="H488" s="28"/>
      <c r="I488" s="31"/>
      <c r="J488" s="28"/>
      <c r="K488" s="28"/>
      <c r="L488" s="28"/>
      <c r="M488" s="28"/>
      <c r="N488" s="28"/>
      <c r="O488" s="28"/>
      <c r="P488" s="28"/>
      <c r="Q488" s="28"/>
      <c r="R488" s="47"/>
      <c r="S488" s="28"/>
      <c r="T488" s="28"/>
    </row>
    <row r="489" spans="1:22" ht="20.100000000000001" customHeight="1" x14ac:dyDescent="0.25">
      <c r="A489" s="31" t="s">
        <v>13</v>
      </c>
    </row>
    <row r="491" spans="1:22" s="3" customFormat="1" ht="24.75" customHeight="1" x14ac:dyDescent="0.35">
      <c r="A491" s="3" t="s">
        <v>5</v>
      </c>
      <c r="G491" s="3" t="s">
        <v>73</v>
      </c>
      <c r="R491" s="38"/>
      <c r="S491" s="5"/>
      <c r="U491" s="6"/>
      <c r="V491" s="6"/>
    </row>
    <row r="492" spans="1:22" ht="17.100000000000001" customHeight="1" x14ac:dyDescent="0.35">
      <c r="A492" s="3"/>
      <c r="B492" s="3"/>
      <c r="C492" s="3"/>
      <c r="D492" s="3" t="s">
        <v>13</v>
      </c>
      <c r="E492" s="3"/>
      <c r="F492" s="3"/>
      <c r="G492" s="3"/>
      <c r="H492" s="3"/>
      <c r="I492" s="3"/>
      <c r="J492" s="3"/>
      <c r="K492" s="3"/>
      <c r="L492" s="3"/>
      <c r="M492" s="3"/>
      <c r="N492" s="3"/>
      <c r="O492" s="3"/>
      <c r="P492" s="3"/>
      <c r="Q492" s="4"/>
      <c r="R492" s="38"/>
    </row>
    <row r="493" spans="1:22" ht="17.100000000000001" customHeight="1" x14ac:dyDescent="0.35">
      <c r="A493" s="5"/>
      <c r="B493" s="5" t="s">
        <v>60</v>
      </c>
      <c r="C493" s="5"/>
      <c r="D493" s="7">
        <f>E460+1</f>
        <v>46118</v>
      </c>
      <c r="E493" s="7">
        <f>D493+13</f>
        <v>46131</v>
      </c>
      <c r="F493" s="5"/>
      <c r="G493" s="5"/>
      <c r="H493" s="5"/>
      <c r="I493" s="5"/>
      <c r="J493" s="5"/>
      <c r="K493" s="5"/>
      <c r="L493" s="5"/>
      <c r="M493" s="5"/>
      <c r="N493" s="5"/>
      <c r="O493" s="5"/>
      <c r="P493" s="3"/>
      <c r="Q493" s="4"/>
      <c r="R493" s="38"/>
    </row>
    <row r="494" spans="1:22" ht="17.100000000000001" customHeight="1" x14ac:dyDescent="0.25">
      <c r="B494" s="9">
        <f>DAY(D493)</f>
        <v>6</v>
      </c>
      <c r="C494" s="9">
        <f>DAY(D493+1)</f>
        <v>7</v>
      </c>
      <c r="D494" s="9">
        <f>DAY(D493+2)</f>
        <v>8</v>
      </c>
      <c r="E494" s="9">
        <f>DAY(D493+3)</f>
        <v>9</v>
      </c>
      <c r="F494" s="9">
        <f>DAY(D493+4)</f>
        <v>10</v>
      </c>
      <c r="G494" s="9">
        <f>DAY(D493+5)</f>
        <v>11</v>
      </c>
      <c r="H494" s="9">
        <f>DAY(D493+6)</f>
        <v>12</v>
      </c>
      <c r="I494" s="9">
        <f>DAY(D493+7)</f>
        <v>13</v>
      </c>
      <c r="J494" s="9">
        <f>DAY(D493+8)</f>
        <v>14</v>
      </c>
      <c r="K494" s="9">
        <f>DAY(D493+9)</f>
        <v>15</v>
      </c>
      <c r="L494" s="9">
        <f>DAY(D493+10)</f>
        <v>16</v>
      </c>
      <c r="M494" s="9">
        <f>DAY(D493+11)</f>
        <v>17</v>
      </c>
      <c r="N494" s="9">
        <f>DAY(D493+12)</f>
        <v>18</v>
      </c>
      <c r="O494" s="9">
        <f>DAY(D493+13)</f>
        <v>19</v>
      </c>
      <c r="P494" s="9" t="s">
        <v>45</v>
      </c>
      <c r="Q494" s="5" t="s">
        <v>35</v>
      </c>
      <c r="R494" s="38"/>
      <c r="S494" s="5" t="str">
        <f>+B493</f>
        <v>BW 09</v>
      </c>
      <c r="T494" s="5" t="str">
        <f>+B509</f>
        <v>BW 10</v>
      </c>
    </row>
    <row r="495" spans="1:22" ht="17.100000000000001" customHeight="1" x14ac:dyDescent="0.2">
      <c r="A495" s="12" t="s">
        <v>18</v>
      </c>
      <c r="B495" s="36"/>
      <c r="C495" s="36"/>
      <c r="D495" s="36"/>
      <c r="E495" s="36"/>
      <c r="F495" s="36"/>
      <c r="G495" s="36"/>
      <c r="H495" s="36"/>
      <c r="I495" s="36"/>
      <c r="J495" s="36"/>
      <c r="K495" s="36"/>
      <c r="L495" s="36"/>
      <c r="M495" s="36"/>
      <c r="N495" s="36"/>
      <c r="O495" s="36"/>
      <c r="P495" s="14">
        <f>SUM(B495:O495)</f>
        <v>0</v>
      </c>
      <c r="Q495" s="10"/>
      <c r="R495" s="39"/>
      <c r="S495" s="10"/>
    </row>
    <row r="496" spans="1:22" ht="17.100000000000001" customHeight="1" x14ac:dyDescent="0.2">
      <c r="A496" s="12" t="s">
        <v>0</v>
      </c>
      <c r="B496" s="36"/>
      <c r="C496" s="36"/>
      <c r="D496" s="36"/>
      <c r="E496" s="36"/>
      <c r="F496" s="36"/>
      <c r="G496" s="36"/>
      <c r="H496" s="36"/>
      <c r="I496" s="36"/>
      <c r="J496" s="36"/>
      <c r="K496" s="36"/>
      <c r="L496" s="36"/>
      <c r="M496" s="36"/>
      <c r="N496" s="36"/>
      <c r="O496" s="36"/>
      <c r="P496" s="14">
        <f t="shared" ref="P496:P507" si="70">SUM(B496:O496)</f>
        <v>0</v>
      </c>
    </row>
    <row r="497" spans="1:20" ht="17.100000000000001" customHeight="1" x14ac:dyDescent="0.25">
      <c r="A497" s="12" t="s">
        <v>41</v>
      </c>
      <c r="B497" s="36"/>
      <c r="C497" s="36"/>
      <c r="D497" s="36"/>
      <c r="E497" s="36"/>
      <c r="F497" s="36"/>
      <c r="G497" s="36"/>
      <c r="H497" s="36"/>
      <c r="I497" s="36"/>
      <c r="J497" s="36"/>
      <c r="K497" s="36"/>
      <c r="L497" s="36"/>
      <c r="M497" s="36"/>
      <c r="N497" s="36"/>
      <c r="O497" s="36"/>
      <c r="P497" s="14">
        <f t="shared" si="70"/>
        <v>0</v>
      </c>
      <c r="Q497" s="16"/>
      <c r="R497" s="48">
        <f>$R$7</f>
        <v>0</v>
      </c>
      <c r="S497" s="16"/>
      <c r="T497" s="18"/>
    </row>
    <row r="498" spans="1:20" ht="17.100000000000001" customHeight="1" x14ac:dyDescent="0.2">
      <c r="A498" s="12" t="s">
        <v>15</v>
      </c>
      <c r="B498" s="36"/>
      <c r="C498" s="36"/>
      <c r="D498" s="36"/>
      <c r="E498" s="36"/>
      <c r="F498" s="36"/>
      <c r="G498" s="36"/>
      <c r="H498" s="36"/>
      <c r="I498" s="36"/>
      <c r="J498" s="36"/>
      <c r="K498" s="36"/>
      <c r="L498" s="36"/>
      <c r="M498" s="36"/>
      <c r="N498" s="36"/>
      <c r="O498" s="36"/>
      <c r="P498" s="14">
        <f t="shared" si="70"/>
        <v>0</v>
      </c>
      <c r="R498" s="41" t="s">
        <v>22</v>
      </c>
    </row>
    <row r="499" spans="1:20" ht="17.100000000000001" customHeight="1" x14ac:dyDescent="0.2">
      <c r="A499" s="12" t="s">
        <v>14</v>
      </c>
      <c r="B499" s="36"/>
      <c r="C499" s="36"/>
      <c r="D499" s="36"/>
      <c r="E499" s="36"/>
      <c r="F499" s="36"/>
      <c r="G499" s="36"/>
      <c r="H499" s="36"/>
      <c r="I499" s="36"/>
      <c r="J499" s="36"/>
      <c r="K499" s="36"/>
      <c r="L499" s="36"/>
      <c r="M499" s="36"/>
      <c r="N499" s="36"/>
      <c r="O499" s="36"/>
      <c r="P499" s="14">
        <f t="shared" si="70"/>
        <v>0</v>
      </c>
      <c r="R499" s="42"/>
    </row>
    <row r="500" spans="1:20" ht="17.100000000000001" customHeight="1" x14ac:dyDescent="0.2">
      <c r="A500" s="12" t="s">
        <v>37</v>
      </c>
      <c r="B500" s="36"/>
      <c r="C500" s="36"/>
      <c r="D500" s="36"/>
      <c r="E500" s="36"/>
      <c r="F500" s="36"/>
      <c r="G500" s="36"/>
      <c r="H500" s="36"/>
      <c r="I500" s="36"/>
      <c r="J500" s="36"/>
      <c r="K500" s="36"/>
      <c r="L500" s="36"/>
      <c r="M500" s="36"/>
      <c r="N500" s="36"/>
      <c r="O500" s="36"/>
      <c r="P500" s="14">
        <f t="shared" si="70"/>
        <v>0</v>
      </c>
      <c r="R500" s="42"/>
    </row>
    <row r="501" spans="1:20" ht="17.100000000000001" customHeight="1" x14ac:dyDescent="0.2">
      <c r="A501" s="12" t="s">
        <v>11</v>
      </c>
      <c r="B501" s="36"/>
      <c r="C501" s="36"/>
      <c r="D501" s="36"/>
      <c r="E501" s="36"/>
      <c r="F501" s="36"/>
      <c r="G501" s="36"/>
      <c r="H501" s="36"/>
      <c r="I501" s="36"/>
      <c r="J501" s="36"/>
      <c r="K501" s="36"/>
      <c r="L501" s="36"/>
      <c r="M501" s="36"/>
      <c r="N501" s="36"/>
      <c r="O501" s="36"/>
      <c r="P501" s="14">
        <f t="shared" si="70"/>
        <v>0</v>
      </c>
      <c r="Q501" s="18"/>
      <c r="R501" s="49">
        <f>$R$11</f>
        <v>0</v>
      </c>
      <c r="S501" s="18"/>
      <c r="T501" s="18"/>
    </row>
    <row r="502" spans="1:20" ht="17.100000000000001" customHeight="1" x14ac:dyDescent="0.2">
      <c r="A502" s="12" t="s">
        <v>17</v>
      </c>
      <c r="B502" s="36"/>
      <c r="C502" s="36"/>
      <c r="D502" s="36"/>
      <c r="E502" s="36"/>
      <c r="F502" s="36"/>
      <c r="G502" s="36"/>
      <c r="H502" s="36"/>
      <c r="I502" s="36"/>
      <c r="J502" s="36"/>
      <c r="K502" s="36"/>
      <c r="L502" s="36"/>
      <c r="M502" s="36"/>
      <c r="N502" s="36"/>
      <c r="O502" s="36"/>
      <c r="P502" s="14">
        <f t="shared" si="70"/>
        <v>0</v>
      </c>
      <c r="R502" s="41" t="s">
        <v>4</v>
      </c>
    </row>
    <row r="503" spans="1:20" ht="17.100000000000001" customHeight="1" x14ac:dyDescent="0.2">
      <c r="A503" s="12" t="s">
        <v>6</v>
      </c>
      <c r="B503" s="36"/>
      <c r="C503" s="36"/>
      <c r="D503" s="36"/>
      <c r="E503" s="36"/>
      <c r="F503" s="36"/>
      <c r="G503" s="36"/>
      <c r="H503" s="36"/>
      <c r="I503" s="36"/>
      <c r="J503" s="36"/>
      <c r="K503" s="36"/>
      <c r="L503" s="36"/>
      <c r="M503" s="36"/>
      <c r="N503" s="36"/>
      <c r="O503" s="36"/>
      <c r="P503" s="14">
        <f t="shared" si="70"/>
        <v>0</v>
      </c>
      <c r="R503" s="42"/>
    </row>
    <row r="504" spans="1:20" ht="17.100000000000001" customHeight="1" x14ac:dyDescent="0.2">
      <c r="A504" s="12" t="s">
        <v>20</v>
      </c>
      <c r="B504" s="36"/>
      <c r="C504" s="36"/>
      <c r="D504" s="36"/>
      <c r="E504" s="36"/>
      <c r="F504" s="36"/>
      <c r="G504" s="36"/>
      <c r="H504" s="36"/>
      <c r="I504" s="36"/>
      <c r="J504" s="36"/>
      <c r="K504" s="36"/>
      <c r="L504" s="36"/>
      <c r="M504" s="36"/>
      <c r="N504" s="36"/>
      <c r="O504" s="36"/>
      <c r="P504" s="14">
        <f t="shared" si="70"/>
        <v>0</v>
      </c>
      <c r="R504" s="42"/>
    </row>
    <row r="505" spans="1:20" ht="17.100000000000001" customHeight="1" x14ac:dyDescent="0.2">
      <c r="A505" s="12" t="s">
        <v>40</v>
      </c>
      <c r="B505" s="36"/>
      <c r="C505" s="36"/>
      <c r="D505" s="36"/>
      <c r="E505" s="36"/>
      <c r="F505" s="36"/>
      <c r="G505" s="36"/>
      <c r="H505" s="36"/>
      <c r="I505" s="36"/>
      <c r="J505" s="36"/>
      <c r="K505" s="36"/>
      <c r="L505" s="36"/>
      <c r="M505" s="36"/>
      <c r="N505" s="36"/>
      <c r="O505" s="36"/>
      <c r="P505" s="14">
        <f t="shared" si="70"/>
        <v>0</v>
      </c>
      <c r="R505" s="42"/>
    </row>
    <row r="506" spans="1:20" ht="17.100000000000001" customHeight="1" x14ac:dyDescent="0.2">
      <c r="A506" s="12" t="s">
        <v>12</v>
      </c>
      <c r="B506" s="36"/>
      <c r="C506" s="36"/>
      <c r="D506" s="36"/>
      <c r="E506" s="36"/>
      <c r="F506" s="36"/>
      <c r="G506" s="36"/>
      <c r="H506" s="36"/>
      <c r="I506" s="36"/>
      <c r="J506" s="36"/>
      <c r="K506" s="36"/>
      <c r="L506" s="36"/>
      <c r="M506" s="36"/>
      <c r="N506" s="36"/>
      <c r="O506" s="36"/>
      <c r="P506" s="14">
        <f t="shared" si="70"/>
        <v>0</v>
      </c>
      <c r="Q506" s="18"/>
      <c r="R506" s="49">
        <f>$R$16</f>
        <v>0</v>
      </c>
      <c r="S506" s="18"/>
      <c r="T506" s="18"/>
    </row>
    <row r="507" spans="1:20" ht="17.100000000000001" customHeight="1" x14ac:dyDescent="0.2">
      <c r="A507" s="10" t="s">
        <v>1</v>
      </c>
      <c r="B507" s="14">
        <f>SUM(B495:B506)</f>
        <v>0</v>
      </c>
      <c r="C507" s="14">
        <f t="shared" ref="C507:O507" si="71">SUM(C495:C506)</f>
        <v>0</v>
      </c>
      <c r="D507" s="14">
        <f t="shared" si="71"/>
        <v>0</v>
      </c>
      <c r="E507" s="14">
        <f t="shared" si="71"/>
        <v>0</v>
      </c>
      <c r="F507" s="14">
        <f t="shared" si="71"/>
        <v>0</v>
      </c>
      <c r="G507" s="14">
        <f t="shared" si="71"/>
        <v>0</v>
      </c>
      <c r="H507" s="14">
        <f t="shared" si="71"/>
        <v>0</v>
      </c>
      <c r="I507" s="14">
        <f t="shared" si="71"/>
        <v>0</v>
      </c>
      <c r="J507" s="14">
        <f t="shared" si="71"/>
        <v>0</v>
      </c>
      <c r="K507" s="14">
        <f t="shared" si="71"/>
        <v>0</v>
      </c>
      <c r="L507" s="14">
        <f t="shared" si="71"/>
        <v>0</v>
      </c>
      <c r="M507" s="14">
        <f t="shared" si="71"/>
        <v>0</v>
      </c>
      <c r="N507" s="14">
        <f t="shared" si="71"/>
        <v>0</v>
      </c>
      <c r="O507" s="14">
        <f t="shared" si="71"/>
        <v>0</v>
      </c>
      <c r="P507" s="14">
        <f t="shared" si="70"/>
        <v>0</v>
      </c>
      <c r="R507" s="41" t="s">
        <v>3</v>
      </c>
    </row>
    <row r="508" spans="1:20" ht="17.100000000000001" customHeight="1" x14ac:dyDescent="0.2">
      <c r="A508" s="10"/>
      <c r="B508" s="19"/>
      <c r="C508" s="19"/>
      <c r="D508" s="19"/>
      <c r="E508" s="19"/>
      <c r="F508" s="19"/>
      <c r="G508" s="19"/>
      <c r="H508" s="19"/>
      <c r="I508" s="19"/>
      <c r="J508" s="19"/>
      <c r="K508" s="19"/>
      <c r="L508" s="19"/>
      <c r="M508" s="19"/>
      <c r="N508" s="19"/>
      <c r="O508" s="19"/>
      <c r="P508" s="19">
        <f>SUM(B507:O507)</f>
        <v>0</v>
      </c>
      <c r="Q508" t="s">
        <v>46</v>
      </c>
      <c r="R508" s="43" t="s">
        <v>13</v>
      </c>
    </row>
    <row r="509" spans="1:20" ht="17.100000000000001" customHeight="1" x14ac:dyDescent="0.25">
      <c r="B509" s="5" t="s">
        <v>61</v>
      </c>
      <c r="D509" s="7">
        <f>E493+1</f>
        <v>46132</v>
      </c>
      <c r="E509" s="7">
        <f>D509+13</f>
        <v>46145</v>
      </c>
      <c r="R509" s="44" t="s">
        <v>74</v>
      </c>
      <c r="S509" s="20" t="s">
        <v>19</v>
      </c>
      <c r="T509" s="20" t="s">
        <v>33</v>
      </c>
    </row>
    <row r="510" spans="1:20" ht="17.100000000000001" customHeight="1" x14ac:dyDescent="0.2">
      <c r="B510" s="21">
        <f>DAY(D509)</f>
        <v>20</v>
      </c>
      <c r="C510" s="21">
        <f>DAY(D509+1)</f>
        <v>21</v>
      </c>
      <c r="D510" s="21">
        <f>DAY(D509+2)</f>
        <v>22</v>
      </c>
      <c r="E510" s="21">
        <f>DAY(D509+3)</f>
        <v>23</v>
      </c>
      <c r="F510" s="21">
        <f>DAY(D509+4)</f>
        <v>24</v>
      </c>
      <c r="G510" s="21">
        <f>DAY(D509+5)</f>
        <v>25</v>
      </c>
      <c r="H510" s="21">
        <f>DAY(D509+6)</f>
        <v>26</v>
      </c>
      <c r="I510" s="21">
        <f>DAY(D509+7)</f>
        <v>27</v>
      </c>
      <c r="J510" s="21">
        <f>DAY(D509+8)</f>
        <v>28</v>
      </c>
      <c r="K510" s="21">
        <f>DAY(D509+9)</f>
        <v>29</v>
      </c>
      <c r="L510" s="21">
        <f>DAY(D509+10)</f>
        <v>30</v>
      </c>
      <c r="M510" s="21">
        <f>DAY(D509+11)</f>
        <v>1</v>
      </c>
      <c r="N510" s="21">
        <f>DAY(D509+12)</f>
        <v>2</v>
      </c>
      <c r="O510" s="21">
        <f>DAY(D509+13)</f>
        <v>3</v>
      </c>
      <c r="P510" s="21" t="s">
        <v>45</v>
      </c>
      <c r="R510" s="44" t="s">
        <v>2</v>
      </c>
      <c r="S510" s="20" t="s">
        <v>2</v>
      </c>
      <c r="T510" s="20" t="s">
        <v>87</v>
      </c>
    </row>
    <row r="511" spans="1:20" ht="17.100000000000001" customHeight="1" x14ac:dyDescent="0.2">
      <c r="A511" s="12" t="s">
        <v>18</v>
      </c>
      <c r="B511" s="36"/>
      <c r="C511" s="36"/>
      <c r="D511" s="36"/>
      <c r="E511" s="36"/>
      <c r="F511" s="36"/>
      <c r="G511" s="36"/>
      <c r="H511" s="36"/>
      <c r="I511" s="36"/>
      <c r="J511" s="36"/>
      <c r="K511" s="36"/>
      <c r="L511" s="36"/>
      <c r="M511" s="36"/>
      <c r="N511" s="36"/>
      <c r="O511" s="36"/>
      <c r="P511" s="14">
        <f>SUM(B511:O511)</f>
        <v>0</v>
      </c>
      <c r="R511" s="22">
        <f>+P495+P511</f>
        <v>0</v>
      </c>
      <c r="S511" s="22">
        <f t="shared" ref="S511:S523" si="72">+R511+S462</f>
        <v>0</v>
      </c>
      <c r="T511" s="13"/>
    </row>
    <row r="512" spans="1:20" ht="17.100000000000001" customHeight="1" x14ac:dyDescent="0.2">
      <c r="A512" s="12" t="str">
        <f t="shared" ref="A512:A522" si="73">+A496</f>
        <v>Vacation</v>
      </c>
      <c r="B512" s="36"/>
      <c r="C512" s="36"/>
      <c r="D512" s="36"/>
      <c r="E512" s="36"/>
      <c r="F512" s="36"/>
      <c r="G512" s="36"/>
      <c r="H512" s="36"/>
      <c r="I512" s="36"/>
      <c r="J512" s="36"/>
      <c r="K512" s="36"/>
      <c r="L512" s="36"/>
      <c r="M512" s="36"/>
      <c r="N512" s="36"/>
      <c r="O512" s="36"/>
      <c r="P512" s="14">
        <f t="shared" ref="P512:P522" si="74">SUM(B512:O512)</f>
        <v>0</v>
      </c>
      <c r="R512" s="22">
        <f t="shared" ref="R512:R523" si="75">+P496+P512</f>
        <v>0</v>
      </c>
      <c r="S512" s="22">
        <f t="shared" si="72"/>
        <v>0</v>
      </c>
      <c r="T512" s="15" t="s">
        <v>28</v>
      </c>
    </row>
    <row r="513" spans="1:20" ht="17.100000000000001" customHeight="1" x14ac:dyDescent="0.2">
      <c r="A513" s="12" t="str">
        <f t="shared" si="73"/>
        <v>Sick earned after 1997</v>
      </c>
      <c r="B513" s="36"/>
      <c r="C513" s="36"/>
      <c r="D513" s="36"/>
      <c r="E513" s="36"/>
      <c r="F513" s="36"/>
      <c r="G513" s="36"/>
      <c r="H513" s="36"/>
      <c r="I513" s="36"/>
      <c r="J513" s="36"/>
      <c r="K513" s="36"/>
      <c r="L513" s="36"/>
      <c r="M513" s="36"/>
      <c r="N513" s="36"/>
      <c r="O513" s="36"/>
      <c r="P513" s="14">
        <f t="shared" si="74"/>
        <v>0</v>
      </c>
      <c r="R513" s="22">
        <f t="shared" si="75"/>
        <v>0</v>
      </c>
      <c r="S513" s="22">
        <f t="shared" si="72"/>
        <v>0</v>
      </c>
      <c r="T513" s="15" t="s">
        <v>29</v>
      </c>
    </row>
    <row r="514" spans="1:20" ht="17.100000000000001" customHeight="1" x14ac:dyDescent="0.2">
      <c r="A514" s="12" t="str">
        <f t="shared" si="73"/>
        <v>Sick earned 1984 - 1997</v>
      </c>
      <c r="B514" s="36"/>
      <c r="C514" s="36"/>
      <c r="D514" s="36"/>
      <c r="E514" s="36"/>
      <c r="F514" s="36"/>
      <c r="G514" s="36"/>
      <c r="H514" s="36"/>
      <c r="I514" s="36"/>
      <c r="J514" s="36"/>
      <c r="K514" s="36"/>
      <c r="L514" s="36"/>
      <c r="M514" s="36"/>
      <c r="N514" s="36"/>
      <c r="O514" s="36"/>
      <c r="P514" s="14">
        <f t="shared" si="74"/>
        <v>0</v>
      </c>
      <c r="R514" s="22">
        <f t="shared" si="75"/>
        <v>0</v>
      </c>
      <c r="S514" s="22">
        <f t="shared" si="72"/>
        <v>0</v>
      </c>
      <c r="T514" s="15" t="s">
        <v>30</v>
      </c>
    </row>
    <row r="515" spans="1:20" ht="17.100000000000001" customHeight="1" x14ac:dyDescent="0.2">
      <c r="A515" s="12" t="str">
        <f t="shared" si="73"/>
        <v>Sick earned before 1984</v>
      </c>
      <c r="B515" s="36"/>
      <c r="C515" s="36"/>
      <c r="D515" s="36"/>
      <c r="E515" s="36"/>
      <c r="F515" s="36"/>
      <c r="G515" s="36"/>
      <c r="H515" s="36"/>
      <c r="I515" s="36"/>
      <c r="J515" s="36"/>
      <c r="K515" s="36"/>
      <c r="L515" s="36"/>
      <c r="M515" s="36"/>
      <c r="N515" s="36"/>
      <c r="O515" s="36"/>
      <c r="P515" s="14">
        <f t="shared" si="74"/>
        <v>0</v>
      </c>
      <c r="R515" s="22">
        <f t="shared" si="75"/>
        <v>0</v>
      </c>
      <c r="S515" s="22">
        <f t="shared" si="72"/>
        <v>0</v>
      </c>
      <c r="T515" s="15" t="s">
        <v>31</v>
      </c>
    </row>
    <row r="516" spans="1:20" ht="17.100000000000001" customHeight="1" x14ac:dyDescent="0.2">
      <c r="A516" s="12" t="str">
        <f t="shared" si="73"/>
        <v>Extended sick</v>
      </c>
      <c r="B516" s="36"/>
      <c r="C516" s="36"/>
      <c r="D516" s="36"/>
      <c r="E516" s="36"/>
      <c r="F516" s="36"/>
      <c r="G516" s="36"/>
      <c r="H516" s="36"/>
      <c r="I516" s="36"/>
      <c r="J516" s="36"/>
      <c r="K516" s="36"/>
      <c r="L516" s="36"/>
      <c r="M516" s="36"/>
      <c r="N516" s="36"/>
      <c r="O516" s="36"/>
      <c r="P516" s="14">
        <f t="shared" si="74"/>
        <v>0</v>
      </c>
      <c r="R516" s="22">
        <f t="shared" si="75"/>
        <v>0</v>
      </c>
      <c r="S516" s="22">
        <f t="shared" si="72"/>
        <v>0</v>
      </c>
      <c r="T516" s="15" t="s">
        <v>42</v>
      </c>
    </row>
    <row r="517" spans="1:20" ht="17.100000000000001" customHeight="1" x14ac:dyDescent="0.2">
      <c r="A517" s="12" t="str">
        <f t="shared" si="73"/>
        <v>Comp time used</v>
      </c>
      <c r="B517" s="36"/>
      <c r="C517" s="36"/>
      <c r="D517" s="36"/>
      <c r="E517" s="36"/>
      <c r="F517" s="36"/>
      <c r="G517" s="36"/>
      <c r="H517" s="36"/>
      <c r="I517" s="36"/>
      <c r="J517" s="36"/>
      <c r="K517" s="36"/>
      <c r="L517" s="36"/>
      <c r="M517" s="36"/>
      <c r="N517" s="36"/>
      <c r="O517" s="36"/>
      <c r="P517" s="14">
        <f t="shared" si="74"/>
        <v>0</v>
      </c>
      <c r="R517" s="22">
        <f t="shared" si="75"/>
        <v>0</v>
      </c>
      <c r="S517" s="22">
        <f t="shared" si="72"/>
        <v>0</v>
      </c>
      <c r="T517" s="15" t="s">
        <v>32</v>
      </c>
    </row>
    <row r="518" spans="1:20" ht="17.100000000000001" customHeight="1" x14ac:dyDescent="0.2">
      <c r="A518" s="12" t="str">
        <f t="shared" si="73"/>
        <v>Holiday/AdminClosure</v>
      </c>
      <c r="B518" s="36"/>
      <c r="C518" s="36"/>
      <c r="D518" s="36"/>
      <c r="E518" s="36"/>
      <c r="F518" s="36"/>
      <c r="G518" s="36"/>
      <c r="H518" s="36"/>
      <c r="I518" s="36"/>
      <c r="J518" s="36"/>
      <c r="K518" s="36"/>
      <c r="L518" s="36"/>
      <c r="M518" s="36"/>
      <c r="N518" s="36"/>
      <c r="O518" s="36"/>
      <c r="P518" s="14">
        <f t="shared" si="74"/>
        <v>0</v>
      </c>
      <c r="R518" s="22">
        <f t="shared" si="75"/>
        <v>0</v>
      </c>
      <c r="S518" s="22">
        <f t="shared" si="72"/>
        <v>0</v>
      </c>
      <c r="T518" s="13"/>
    </row>
    <row r="519" spans="1:20" ht="17.100000000000001" customHeight="1" x14ac:dyDescent="0.2">
      <c r="A519" s="12" t="str">
        <f t="shared" si="73"/>
        <v>Inclement Weather</v>
      </c>
      <c r="B519" s="36"/>
      <c r="C519" s="36"/>
      <c r="D519" s="36"/>
      <c r="E519" s="36"/>
      <c r="F519" s="36"/>
      <c r="G519" s="36"/>
      <c r="H519" s="36"/>
      <c r="I519" s="36"/>
      <c r="J519" s="36"/>
      <c r="K519" s="36"/>
      <c r="L519" s="36"/>
      <c r="M519" s="36"/>
      <c r="N519" s="36"/>
      <c r="O519" s="36"/>
      <c r="P519" s="14">
        <f t="shared" si="74"/>
        <v>0</v>
      </c>
      <c r="R519" s="22">
        <f t="shared" si="75"/>
        <v>0</v>
      </c>
      <c r="S519" s="22">
        <f t="shared" si="72"/>
        <v>0</v>
      </c>
      <c r="T519" s="13"/>
    </row>
    <row r="520" spans="1:20" ht="17.100000000000001" customHeight="1" x14ac:dyDescent="0.2">
      <c r="A520" s="12" t="str">
        <f t="shared" si="73"/>
        <v>Overtime worked</v>
      </c>
      <c r="B520" s="36"/>
      <c r="C520" s="36"/>
      <c r="D520" s="36"/>
      <c r="E520" s="36"/>
      <c r="F520" s="36"/>
      <c r="G520" s="36"/>
      <c r="H520" s="36"/>
      <c r="I520" s="36"/>
      <c r="J520" s="36"/>
      <c r="K520" s="36"/>
      <c r="L520" s="36"/>
      <c r="M520" s="36"/>
      <c r="N520" s="36"/>
      <c r="O520" s="36"/>
      <c r="P520" s="14">
        <f t="shared" si="74"/>
        <v>0</v>
      </c>
      <c r="R520" s="22">
        <f t="shared" si="75"/>
        <v>0</v>
      </c>
      <c r="S520" s="22">
        <f t="shared" si="72"/>
        <v>0</v>
      </c>
      <c r="T520" s="13"/>
    </row>
    <row r="521" spans="1:20" ht="17.100000000000001" customHeight="1" x14ac:dyDescent="0.2">
      <c r="A521" s="12" t="str">
        <f t="shared" si="73"/>
        <v>*Other absence with pay</v>
      </c>
      <c r="B521" s="36"/>
      <c r="C521" s="36"/>
      <c r="D521" s="36"/>
      <c r="E521" s="36"/>
      <c r="F521" s="36"/>
      <c r="G521" s="36"/>
      <c r="H521" s="36"/>
      <c r="I521" s="36"/>
      <c r="J521" s="36"/>
      <c r="K521" s="36"/>
      <c r="L521" s="36"/>
      <c r="M521" s="36"/>
      <c r="N521" s="36"/>
      <c r="O521" s="36"/>
      <c r="P521" s="14">
        <f t="shared" si="74"/>
        <v>0</v>
      </c>
      <c r="R521" s="22">
        <f t="shared" si="75"/>
        <v>0</v>
      </c>
      <c r="S521" s="22">
        <f t="shared" si="72"/>
        <v>0</v>
      </c>
      <c r="T521" s="15" t="s">
        <v>13</v>
      </c>
    </row>
    <row r="522" spans="1:20" ht="17.100000000000001" customHeight="1" x14ac:dyDescent="0.2">
      <c r="A522" s="12" t="str">
        <f t="shared" si="73"/>
        <v>Absence without pay</v>
      </c>
      <c r="B522" s="36"/>
      <c r="C522" s="36"/>
      <c r="D522" s="36"/>
      <c r="E522" s="36"/>
      <c r="F522" s="36"/>
      <c r="G522" s="36"/>
      <c r="H522" s="36"/>
      <c r="I522" s="36"/>
      <c r="J522" s="36"/>
      <c r="K522" s="36"/>
      <c r="L522" s="36"/>
      <c r="M522" s="36"/>
      <c r="N522" s="36"/>
      <c r="O522" s="36"/>
      <c r="P522" s="14">
        <f t="shared" si="74"/>
        <v>0</v>
      </c>
      <c r="R522" s="22">
        <f t="shared" si="75"/>
        <v>0</v>
      </c>
      <c r="S522" s="22">
        <f t="shared" si="72"/>
        <v>0</v>
      </c>
      <c r="T522" s="13"/>
    </row>
    <row r="523" spans="1:20" ht="17.100000000000001" customHeight="1" x14ac:dyDescent="0.2">
      <c r="A523" s="10" t="s">
        <v>1</v>
      </c>
      <c r="B523" s="14">
        <f t="shared" ref="B523:O523" si="76">SUM(B511:B522)</f>
        <v>0</v>
      </c>
      <c r="C523" s="14">
        <f t="shared" si="76"/>
        <v>0</v>
      </c>
      <c r="D523" s="14">
        <f t="shared" si="76"/>
        <v>0</v>
      </c>
      <c r="E523" s="14">
        <f t="shared" si="76"/>
        <v>0</v>
      </c>
      <c r="F523" s="14">
        <f t="shared" si="76"/>
        <v>0</v>
      </c>
      <c r="G523" s="14">
        <f t="shared" si="76"/>
        <v>0</v>
      </c>
      <c r="H523" s="14">
        <f t="shared" si="76"/>
        <v>0</v>
      </c>
      <c r="I523" s="14">
        <f t="shared" si="76"/>
        <v>0</v>
      </c>
      <c r="J523" s="14">
        <f t="shared" si="76"/>
        <v>0</v>
      </c>
      <c r="K523" s="14">
        <f t="shared" si="76"/>
        <v>0</v>
      </c>
      <c r="L523" s="14">
        <f t="shared" si="76"/>
        <v>0</v>
      </c>
      <c r="M523" s="14">
        <f t="shared" si="76"/>
        <v>0</v>
      </c>
      <c r="N523" s="14">
        <f t="shared" si="76"/>
        <v>0</v>
      </c>
      <c r="O523" s="14">
        <f t="shared" si="76"/>
        <v>0</v>
      </c>
      <c r="P523" s="14">
        <f>SUM(P511:P522)</f>
        <v>0</v>
      </c>
      <c r="R523" s="22">
        <f t="shared" si="75"/>
        <v>0</v>
      </c>
      <c r="S523" s="22">
        <f t="shared" si="72"/>
        <v>0</v>
      </c>
      <c r="T523" s="13"/>
    </row>
    <row r="524" spans="1:20" ht="17.100000000000001" customHeight="1" x14ac:dyDescent="0.2">
      <c r="L524" s="1" t="s">
        <v>21</v>
      </c>
      <c r="P524" s="19">
        <f>SUM(B523:O523)</f>
        <v>0</v>
      </c>
      <c r="Q524" t="s">
        <v>46</v>
      </c>
    </row>
    <row r="525" spans="1:20" ht="17.100000000000001" customHeight="1" x14ac:dyDescent="0.2">
      <c r="A525" s="23" t="s">
        <v>8</v>
      </c>
      <c r="B525" s="24"/>
      <c r="C525" s="25"/>
      <c r="D525" s="56"/>
      <c r="E525" s="56"/>
      <c r="F525" s="56"/>
      <c r="G525" s="56"/>
      <c r="H525" s="56"/>
      <c r="I525" s="56"/>
      <c r="J525" s="56"/>
      <c r="K525" s="57"/>
    </row>
    <row r="526" spans="1:20" ht="17.100000000000001" customHeight="1" x14ac:dyDescent="0.2">
      <c r="A526" s="58"/>
      <c r="B526" s="59"/>
      <c r="C526" s="59"/>
      <c r="D526" s="59"/>
      <c r="E526" s="59"/>
      <c r="F526" s="59"/>
      <c r="G526" s="59"/>
      <c r="H526" s="59"/>
      <c r="I526" s="59"/>
      <c r="J526" s="59"/>
      <c r="K526" s="60"/>
    </row>
    <row r="527" spans="1:20" ht="17.100000000000001" customHeight="1" x14ac:dyDescent="0.2">
      <c r="A527" s="58"/>
      <c r="B527" s="59"/>
      <c r="C527" s="59"/>
      <c r="D527" s="59"/>
      <c r="E527" s="59"/>
      <c r="F527" s="59"/>
      <c r="G527" s="59"/>
      <c r="H527" s="59"/>
      <c r="I527" s="59"/>
      <c r="J527" s="59"/>
      <c r="K527" s="60"/>
      <c r="L527" s="18"/>
      <c r="M527" s="18"/>
      <c r="N527" s="18"/>
      <c r="O527" s="18"/>
      <c r="P527" s="18"/>
      <c r="Q527" s="18"/>
      <c r="R527" s="45"/>
    </row>
    <row r="528" spans="1:20" ht="17.100000000000001" customHeight="1" x14ac:dyDescent="0.2">
      <c r="A528" s="26" t="s">
        <v>7</v>
      </c>
      <c r="B528" s="61"/>
      <c r="C528" s="61"/>
      <c r="D528" s="61"/>
      <c r="E528" s="61"/>
      <c r="F528" s="61"/>
      <c r="G528" s="61"/>
      <c r="H528" s="61"/>
      <c r="I528" s="61"/>
      <c r="J528" s="61"/>
      <c r="K528" s="62"/>
      <c r="N528" s="17" t="s">
        <v>9</v>
      </c>
      <c r="Q528" s="17" t="s">
        <v>16</v>
      </c>
    </row>
    <row r="529" spans="1:22" ht="17.100000000000001" customHeight="1" x14ac:dyDescent="0.2">
      <c r="A529" s="65"/>
      <c r="B529" s="61"/>
      <c r="C529" s="61"/>
      <c r="D529" s="61"/>
      <c r="E529" s="61"/>
      <c r="F529" s="61"/>
      <c r="G529" s="61"/>
      <c r="H529" s="61"/>
      <c r="I529" s="61"/>
      <c r="J529" s="61"/>
      <c r="K529" s="62"/>
    </row>
    <row r="530" spans="1:22" ht="17.100000000000001" customHeight="1" x14ac:dyDescent="0.2">
      <c r="A530" s="66"/>
      <c r="B530" s="63"/>
      <c r="C530" s="63"/>
      <c r="D530" s="63"/>
      <c r="E530" s="63"/>
      <c r="F530" s="63"/>
      <c r="G530" s="63"/>
      <c r="H530" s="63"/>
      <c r="I530" s="63"/>
      <c r="J530" s="63"/>
      <c r="K530" s="64"/>
      <c r="L530" s="18"/>
      <c r="M530" s="18"/>
      <c r="N530" s="27"/>
      <c r="O530" s="18"/>
      <c r="P530" s="18"/>
      <c r="Q530" s="18"/>
      <c r="R530" s="45"/>
    </row>
    <row r="531" spans="1:22" ht="20.100000000000001" customHeight="1" x14ac:dyDescent="0.2">
      <c r="A531" s="1" t="s">
        <v>76</v>
      </c>
      <c r="B531" s="28"/>
      <c r="C531" s="28"/>
      <c r="D531" s="28"/>
      <c r="E531" s="28"/>
      <c r="F531" s="28"/>
      <c r="G531" s="28"/>
      <c r="H531" s="28"/>
      <c r="I531" s="28"/>
      <c r="J531" s="28"/>
      <c r="K531" s="28"/>
      <c r="L531" s="28"/>
      <c r="M531" s="28"/>
      <c r="N531" s="17" t="s">
        <v>10</v>
      </c>
      <c r="O531" s="1"/>
      <c r="P531" s="1"/>
      <c r="Q531" s="1"/>
      <c r="R531" s="46" t="s">
        <v>16</v>
      </c>
      <c r="S531" s="28"/>
    </row>
    <row r="532" spans="1:22" ht="20.100000000000001" customHeight="1" x14ac:dyDescent="0.25">
      <c r="A532" s="29" t="s">
        <v>25</v>
      </c>
      <c r="B532" s="30"/>
      <c r="C532" s="28"/>
      <c r="D532" s="28"/>
      <c r="E532" s="28"/>
      <c r="F532" s="28"/>
      <c r="G532" s="28"/>
      <c r="H532" s="28"/>
      <c r="I532" s="28"/>
      <c r="J532" s="28"/>
      <c r="K532" s="28"/>
      <c r="L532" s="28"/>
      <c r="M532" s="28"/>
      <c r="N532" s="28"/>
      <c r="O532" s="28"/>
      <c r="P532" s="28"/>
      <c r="Q532" s="28"/>
      <c r="R532" s="47"/>
      <c r="S532" s="28"/>
    </row>
    <row r="533" spans="1:22" ht="20.100000000000001" customHeight="1" x14ac:dyDescent="0.25">
      <c r="A533" s="31" t="s">
        <v>23</v>
      </c>
      <c r="B533" s="28"/>
      <c r="C533" s="28"/>
      <c r="D533" s="28"/>
      <c r="E533" s="28"/>
      <c r="F533" s="28"/>
      <c r="G533" s="28"/>
      <c r="H533" s="28"/>
      <c r="I533" s="28"/>
      <c r="J533" s="28"/>
      <c r="K533" s="28"/>
      <c r="L533" s="28"/>
      <c r="M533" s="28"/>
      <c r="N533" s="28"/>
      <c r="O533" s="28"/>
      <c r="P533" s="28"/>
      <c r="Q533" s="28"/>
      <c r="R533" s="47"/>
      <c r="S533" s="28"/>
      <c r="T533" s="28"/>
    </row>
    <row r="534" spans="1:22" ht="20.100000000000001" customHeight="1" x14ac:dyDescent="0.25">
      <c r="A534" s="31" t="s">
        <v>24</v>
      </c>
      <c r="B534" s="28"/>
      <c r="C534" s="28"/>
      <c r="D534" s="28"/>
      <c r="E534" s="28"/>
      <c r="F534" s="28"/>
      <c r="G534" s="28"/>
      <c r="H534" s="28"/>
      <c r="I534" s="28"/>
      <c r="J534" s="28"/>
      <c r="K534" s="28"/>
      <c r="L534" s="28"/>
      <c r="M534" s="28"/>
      <c r="N534" s="28"/>
      <c r="O534" s="28"/>
      <c r="P534" s="28"/>
      <c r="Q534" s="28"/>
      <c r="R534" s="47"/>
      <c r="S534" s="28"/>
      <c r="T534" s="28"/>
    </row>
    <row r="535" spans="1:22" ht="20.100000000000001" customHeight="1" x14ac:dyDescent="0.25">
      <c r="A535" s="31" t="s">
        <v>27</v>
      </c>
      <c r="B535" s="28"/>
      <c r="C535" s="28"/>
      <c r="D535" s="28"/>
      <c r="E535" s="28"/>
      <c r="F535" s="28"/>
      <c r="G535" s="28"/>
      <c r="H535" s="28"/>
      <c r="I535" s="28"/>
      <c r="J535" s="28"/>
      <c r="K535" s="28"/>
      <c r="L535" s="28"/>
      <c r="M535" s="28"/>
      <c r="N535" s="28"/>
      <c r="O535" s="28"/>
      <c r="P535" s="28"/>
      <c r="Q535" s="28"/>
      <c r="R535" s="47"/>
      <c r="S535" s="28"/>
      <c r="T535" s="28"/>
    </row>
    <row r="536" spans="1:22" ht="20.100000000000001" customHeight="1" x14ac:dyDescent="0.25">
      <c r="A536" s="31" t="s">
        <v>26</v>
      </c>
      <c r="B536" s="28"/>
      <c r="C536" s="28"/>
      <c r="D536" s="28"/>
      <c r="E536" s="28"/>
      <c r="F536" s="28"/>
      <c r="G536" s="28"/>
      <c r="H536" s="28"/>
      <c r="I536" s="28"/>
      <c r="J536" s="28"/>
      <c r="K536" s="28"/>
      <c r="L536" s="28"/>
      <c r="M536" s="28"/>
      <c r="N536" s="28"/>
      <c r="O536" s="28"/>
      <c r="P536" s="28"/>
      <c r="Q536" s="28"/>
      <c r="R536" s="47"/>
      <c r="S536" s="28"/>
      <c r="T536" s="28"/>
    </row>
    <row r="537" spans="1:22" ht="20.100000000000001" customHeight="1" x14ac:dyDescent="0.25">
      <c r="A537" s="31" t="s">
        <v>75</v>
      </c>
      <c r="B537" s="28"/>
      <c r="C537" s="28"/>
      <c r="D537" s="28"/>
      <c r="E537" s="28"/>
      <c r="F537" s="28"/>
      <c r="G537" s="28"/>
      <c r="H537" s="28"/>
      <c r="I537" s="31"/>
      <c r="J537" s="28"/>
      <c r="K537" s="28"/>
      <c r="L537" s="28"/>
      <c r="M537" s="28"/>
      <c r="N537" s="28"/>
      <c r="O537" s="28"/>
      <c r="P537" s="28"/>
      <c r="Q537" s="28"/>
      <c r="R537" s="47"/>
      <c r="S537" s="28"/>
      <c r="T537" s="28"/>
    </row>
    <row r="538" spans="1:22" s="34" customFormat="1" ht="11.25" x14ac:dyDescent="0.2">
      <c r="A538" s="33" t="s">
        <v>13</v>
      </c>
      <c r="R538" s="50"/>
      <c r="U538" s="35"/>
      <c r="V538" s="35"/>
    </row>
    <row r="539" spans="1:22" s="34" customFormat="1" ht="11.25" x14ac:dyDescent="0.2">
      <c r="R539" s="50"/>
      <c r="U539" s="35"/>
      <c r="V539" s="35"/>
    </row>
    <row r="540" spans="1:22" s="3" customFormat="1" ht="24.75" customHeight="1" x14ac:dyDescent="0.35">
      <c r="A540" s="3" t="s">
        <v>5</v>
      </c>
      <c r="G540" s="3" t="s">
        <v>73</v>
      </c>
      <c r="R540" s="38"/>
      <c r="S540" s="5"/>
      <c r="U540" s="6"/>
      <c r="V540" s="6"/>
    </row>
    <row r="541" spans="1:22" ht="17.100000000000001" customHeight="1" x14ac:dyDescent="0.35">
      <c r="A541" s="3"/>
      <c r="B541" s="3"/>
      <c r="C541" s="3"/>
      <c r="D541" s="3" t="s">
        <v>13</v>
      </c>
      <c r="E541" s="3"/>
      <c r="F541" s="3"/>
      <c r="G541" s="3"/>
      <c r="H541" s="3"/>
      <c r="I541" s="3"/>
      <c r="J541" s="3"/>
      <c r="K541" s="3"/>
      <c r="L541" s="3"/>
      <c r="M541" s="3"/>
      <c r="N541" s="3"/>
      <c r="O541" s="3"/>
      <c r="P541" s="3"/>
      <c r="Q541" s="4"/>
      <c r="R541" s="38"/>
    </row>
    <row r="542" spans="1:22" ht="17.100000000000001" customHeight="1" x14ac:dyDescent="0.35">
      <c r="A542" s="5"/>
      <c r="B542" s="5" t="s">
        <v>62</v>
      </c>
      <c r="C542" s="5"/>
      <c r="D542" s="7">
        <f>E509+1</f>
        <v>46146</v>
      </c>
      <c r="E542" s="7">
        <f>D542+13</f>
        <v>46159</v>
      </c>
      <c r="F542" s="5"/>
      <c r="G542" s="5"/>
      <c r="H542" s="5"/>
      <c r="I542" s="5"/>
      <c r="J542" s="5"/>
      <c r="K542" s="5"/>
      <c r="L542" s="5"/>
      <c r="M542" s="5"/>
      <c r="N542" s="5"/>
      <c r="O542" s="5"/>
      <c r="P542" s="3"/>
      <c r="Q542" s="4"/>
      <c r="R542" s="38"/>
    </row>
    <row r="543" spans="1:22" ht="17.100000000000001" customHeight="1" x14ac:dyDescent="0.25">
      <c r="B543" s="9">
        <f>DAY(D542)</f>
        <v>4</v>
      </c>
      <c r="C543" s="9">
        <f>DAY(D542+1)</f>
        <v>5</v>
      </c>
      <c r="D543" s="9">
        <f>DAY(D542+2)</f>
        <v>6</v>
      </c>
      <c r="E543" s="9">
        <f>DAY(D542+3)</f>
        <v>7</v>
      </c>
      <c r="F543" s="9">
        <f>DAY(D542+4)</f>
        <v>8</v>
      </c>
      <c r="G543" s="9">
        <f>DAY(D542+5)</f>
        <v>9</v>
      </c>
      <c r="H543" s="9">
        <f>DAY(D542+6)</f>
        <v>10</v>
      </c>
      <c r="I543" s="9">
        <f>DAY(D542+7)</f>
        <v>11</v>
      </c>
      <c r="J543" s="9">
        <f>DAY(D542+8)</f>
        <v>12</v>
      </c>
      <c r="K543" s="9">
        <f>DAY(D542+9)</f>
        <v>13</v>
      </c>
      <c r="L543" s="9">
        <f>DAY(D542+10)</f>
        <v>14</v>
      </c>
      <c r="M543" s="9">
        <f>DAY(D542+11)</f>
        <v>15</v>
      </c>
      <c r="N543" s="9">
        <f>DAY(D542+12)</f>
        <v>16</v>
      </c>
      <c r="O543" s="9">
        <f>DAY(D542+13)</f>
        <v>17</v>
      </c>
      <c r="P543" s="9" t="s">
        <v>45</v>
      </c>
      <c r="Q543" s="5" t="s">
        <v>35</v>
      </c>
      <c r="R543" s="38"/>
      <c r="S543" s="5" t="str">
        <f>+B542</f>
        <v>BW 11</v>
      </c>
      <c r="T543" s="5" t="str">
        <f>+B558</f>
        <v>BW 12</v>
      </c>
    </row>
    <row r="544" spans="1:22" ht="17.100000000000001" customHeight="1" x14ac:dyDescent="0.2">
      <c r="A544" s="12" t="s">
        <v>18</v>
      </c>
      <c r="B544" s="36"/>
      <c r="C544" s="36"/>
      <c r="D544" s="36"/>
      <c r="E544" s="36"/>
      <c r="F544" s="36"/>
      <c r="G544" s="36"/>
      <c r="H544" s="36"/>
      <c r="I544" s="36"/>
      <c r="J544" s="36"/>
      <c r="K544" s="36"/>
      <c r="L544" s="36"/>
      <c r="M544" s="36"/>
      <c r="N544" s="36"/>
      <c r="O544" s="36"/>
      <c r="P544" s="14">
        <f>SUM(B544:O544)</f>
        <v>0</v>
      </c>
      <c r="Q544" s="10"/>
      <c r="R544" s="39"/>
      <c r="S544" s="10"/>
    </row>
    <row r="545" spans="1:20" ht="17.100000000000001" customHeight="1" x14ac:dyDescent="0.2">
      <c r="A545" s="12" t="s">
        <v>0</v>
      </c>
      <c r="B545" s="36"/>
      <c r="C545" s="36"/>
      <c r="D545" s="36"/>
      <c r="E545" s="36"/>
      <c r="F545" s="36"/>
      <c r="G545" s="36"/>
      <c r="H545" s="36"/>
      <c r="I545" s="36"/>
      <c r="J545" s="36"/>
      <c r="K545" s="36"/>
      <c r="L545" s="36"/>
      <c r="M545" s="36"/>
      <c r="N545" s="36"/>
      <c r="O545" s="36"/>
      <c r="P545" s="14">
        <f t="shared" ref="P545:P556" si="77">SUM(B545:O545)</f>
        <v>0</v>
      </c>
    </row>
    <row r="546" spans="1:20" ht="17.100000000000001" customHeight="1" x14ac:dyDescent="0.25">
      <c r="A546" s="12" t="s">
        <v>41</v>
      </c>
      <c r="B546" s="36"/>
      <c r="C546" s="36"/>
      <c r="D546" s="36"/>
      <c r="E546" s="36"/>
      <c r="F546" s="36"/>
      <c r="G546" s="36"/>
      <c r="H546" s="36"/>
      <c r="I546" s="36"/>
      <c r="J546" s="36"/>
      <c r="K546" s="36"/>
      <c r="L546" s="36"/>
      <c r="M546" s="36"/>
      <c r="N546" s="36"/>
      <c r="O546" s="36"/>
      <c r="P546" s="14">
        <f t="shared" si="77"/>
        <v>0</v>
      </c>
      <c r="Q546" s="16"/>
      <c r="R546" s="48">
        <f>$R$7</f>
        <v>0</v>
      </c>
      <c r="S546" s="16"/>
      <c r="T546" s="18"/>
    </row>
    <row r="547" spans="1:20" ht="17.100000000000001" customHeight="1" x14ac:dyDescent="0.2">
      <c r="A547" s="12" t="s">
        <v>15</v>
      </c>
      <c r="B547" s="36"/>
      <c r="C547" s="36"/>
      <c r="D547" s="36"/>
      <c r="E547" s="36"/>
      <c r="F547" s="36"/>
      <c r="G547" s="36"/>
      <c r="H547" s="36"/>
      <c r="I547" s="36"/>
      <c r="J547" s="36"/>
      <c r="K547" s="36"/>
      <c r="L547" s="36"/>
      <c r="M547" s="36"/>
      <c r="N547" s="36"/>
      <c r="O547" s="36"/>
      <c r="P547" s="14">
        <f t="shared" si="77"/>
        <v>0</v>
      </c>
      <c r="R547" s="41" t="s">
        <v>22</v>
      </c>
    </row>
    <row r="548" spans="1:20" ht="17.100000000000001" customHeight="1" x14ac:dyDescent="0.2">
      <c r="A548" s="12" t="s">
        <v>14</v>
      </c>
      <c r="B548" s="36"/>
      <c r="C548" s="36"/>
      <c r="D548" s="36"/>
      <c r="E548" s="36"/>
      <c r="F548" s="36"/>
      <c r="G548" s="36"/>
      <c r="H548" s="36"/>
      <c r="I548" s="36"/>
      <c r="J548" s="36"/>
      <c r="K548" s="36"/>
      <c r="L548" s="36"/>
      <c r="M548" s="36"/>
      <c r="N548" s="36"/>
      <c r="O548" s="36"/>
      <c r="P548" s="14">
        <f t="shared" si="77"/>
        <v>0</v>
      </c>
      <c r="R548" s="42"/>
    </row>
    <row r="549" spans="1:20" ht="17.100000000000001" customHeight="1" x14ac:dyDescent="0.2">
      <c r="A549" s="12" t="s">
        <v>37</v>
      </c>
      <c r="B549" s="36"/>
      <c r="C549" s="36"/>
      <c r="D549" s="36"/>
      <c r="E549" s="36"/>
      <c r="F549" s="36"/>
      <c r="G549" s="36"/>
      <c r="H549" s="36"/>
      <c r="I549" s="36"/>
      <c r="J549" s="36"/>
      <c r="K549" s="36"/>
      <c r="L549" s="36"/>
      <c r="M549" s="36"/>
      <c r="N549" s="36"/>
      <c r="O549" s="36"/>
      <c r="P549" s="14">
        <f t="shared" si="77"/>
        <v>0</v>
      </c>
      <c r="R549" s="42"/>
    </row>
    <row r="550" spans="1:20" ht="17.100000000000001" customHeight="1" x14ac:dyDescent="0.2">
      <c r="A550" s="12" t="s">
        <v>11</v>
      </c>
      <c r="B550" s="36"/>
      <c r="C550" s="36"/>
      <c r="D550" s="36"/>
      <c r="E550" s="36"/>
      <c r="F550" s="36"/>
      <c r="G550" s="36"/>
      <c r="H550" s="36"/>
      <c r="I550" s="36"/>
      <c r="J550" s="36"/>
      <c r="K550" s="36"/>
      <c r="L550" s="36"/>
      <c r="M550" s="36"/>
      <c r="N550" s="36"/>
      <c r="O550" s="36"/>
      <c r="P550" s="14">
        <f t="shared" si="77"/>
        <v>0</v>
      </c>
      <c r="Q550" s="18"/>
      <c r="R550" s="49">
        <f>$R$11</f>
        <v>0</v>
      </c>
      <c r="S550" s="18"/>
      <c r="T550" s="18"/>
    </row>
    <row r="551" spans="1:20" ht="17.100000000000001" customHeight="1" x14ac:dyDescent="0.2">
      <c r="A551" s="12" t="s">
        <v>17</v>
      </c>
      <c r="B551" s="36"/>
      <c r="C551" s="36"/>
      <c r="D551" s="36"/>
      <c r="E551" s="36"/>
      <c r="F551" s="36"/>
      <c r="G551" s="36"/>
      <c r="H551" s="36"/>
      <c r="I551" s="36"/>
      <c r="J551" s="36"/>
      <c r="K551" s="36"/>
      <c r="L551" s="36"/>
      <c r="M551" s="36"/>
      <c r="N551" s="36"/>
      <c r="O551" s="36"/>
      <c r="P551" s="14">
        <f t="shared" si="77"/>
        <v>0</v>
      </c>
      <c r="R551" s="41" t="s">
        <v>4</v>
      </c>
    </row>
    <row r="552" spans="1:20" ht="17.100000000000001" customHeight="1" x14ac:dyDescent="0.2">
      <c r="A552" s="12" t="s">
        <v>6</v>
      </c>
      <c r="B552" s="36"/>
      <c r="C552" s="36"/>
      <c r="D552" s="36"/>
      <c r="E552" s="36"/>
      <c r="F552" s="36"/>
      <c r="G552" s="36"/>
      <c r="H552" s="36"/>
      <c r="I552" s="36"/>
      <c r="J552" s="36"/>
      <c r="K552" s="36"/>
      <c r="L552" s="36"/>
      <c r="M552" s="36"/>
      <c r="N552" s="36"/>
      <c r="O552" s="36"/>
      <c r="P552" s="14">
        <f t="shared" si="77"/>
        <v>0</v>
      </c>
      <c r="R552" s="42"/>
    </row>
    <row r="553" spans="1:20" ht="17.100000000000001" customHeight="1" x14ac:dyDescent="0.2">
      <c r="A553" s="12" t="s">
        <v>20</v>
      </c>
      <c r="B553" s="36"/>
      <c r="C553" s="36"/>
      <c r="D553" s="36"/>
      <c r="E553" s="36"/>
      <c r="F553" s="36"/>
      <c r="G553" s="36"/>
      <c r="H553" s="36"/>
      <c r="I553" s="36"/>
      <c r="J553" s="36"/>
      <c r="K553" s="36"/>
      <c r="L553" s="36"/>
      <c r="M553" s="36"/>
      <c r="N553" s="36"/>
      <c r="O553" s="36"/>
      <c r="P553" s="14">
        <f t="shared" si="77"/>
        <v>0</v>
      </c>
      <c r="R553" s="42"/>
    </row>
    <row r="554" spans="1:20" ht="17.100000000000001" customHeight="1" x14ac:dyDescent="0.2">
      <c r="A554" s="12" t="s">
        <v>40</v>
      </c>
      <c r="B554" s="36"/>
      <c r="C554" s="36"/>
      <c r="D554" s="36"/>
      <c r="E554" s="36"/>
      <c r="F554" s="36"/>
      <c r="G554" s="36"/>
      <c r="H554" s="36"/>
      <c r="I554" s="36"/>
      <c r="J554" s="36"/>
      <c r="K554" s="36"/>
      <c r="L554" s="36"/>
      <c r="M554" s="36"/>
      <c r="N554" s="36"/>
      <c r="O554" s="36"/>
      <c r="P554" s="14">
        <f t="shared" si="77"/>
        <v>0</v>
      </c>
      <c r="R554" s="42"/>
    </row>
    <row r="555" spans="1:20" ht="17.100000000000001" customHeight="1" x14ac:dyDescent="0.2">
      <c r="A555" s="12" t="s">
        <v>12</v>
      </c>
      <c r="B555" s="36"/>
      <c r="C555" s="36"/>
      <c r="D555" s="36"/>
      <c r="E555" s="36"/>
      <c r="F555" s="36"/>
      <c r="G555" s="36"/>
      <c r="H555" s="36"/>
      <c r="I555" s="36"/>
      <c r="J555" s="36"/>
      <c r="K555" s="36"/>
      <c r="L555" s="36"/>
      <c r="M555" s="36"/>
      <c r="N555" s="36"/>
      <c r="O555" s="36"/>
      <c r="P555" s="14">
        <f t="shared" si="77"/>
        <v>0</v>
      </c>
      <c r="Q555" s="18"/>
      <c r="R555" s="49">
        <f>$R$16</f>
        <v>0</v>
      </c>
      <c r="S555" s="18"/>
      <c r="T555" s="18"/>
    </row>
    <row r="556" spans="1:20" ht="17.100000000000001" customHeight="1" x14ac:dyDescent="0.2">
      <c r="A556" s="10" t="s">
        <v>1</v>
      </c>
      <c r="B556" s="14">
        <f>SUM(B544:B555)</f>
        <v>0</v>
      </c>
      <c r="C556" s="14">
        <f t="shared" ref="C556:O556" si="78">SUM(C544:C555)</f>
        <v>0</v>
      </c>
      <c r="D556" s="14">
        <f t="shared" si="78"/>
        <v>0</v>
      </c>
      <c r="E556" s="14">
        <f t="shared" si="78"/>
        <v>0</v>
      </c>
      <c r="F556" s="14">
        <f t="shared" si="78"/>
        <v>0</v>
      </c>
      <c r="G556" s="14">
        <f t="shared" si="78"/>
        <v>0</v>
      </c>
      <c r="H556" s="14">
        <f t="shared" si="78"/>
        <v>0</v>
      </c>
      <c r="I556" s="14">
        <f t="shared" si="78"/>
        <v>0</v>
      </c>
      <c r="J556" s="14">
        <f t="shared" si="78"/>
        <v>0</v>
      </c>
      <c r="K556" s="14">
        <f t="shared" si="78"/>
        <v>0</v>
      </c>
      <c r="L556" s="14">
        <f t="shared" si="78"/>
        <v>0</v>
      </c>
      <c r="M556" s="14">
        <f t="shared" si="78"/>
        <v>0</v>
      </c>
      <c r="N556" s="14">
        <f t="shared" si="78"/>
        <v>0</v>
      </c>
      <c r="O556" s="14">
        <f t="shared" si="78"/>
        <v>0</v>
      </c>
      <c r="P556" s="14">
        <f t="shared" si="77"/>
        <v>0</v>
      </c>
      <c r="R556" s="41" t="s">
        <v>3</v>
      </c>
    </row>
    <row r="557" spans="1:20" ht="17.100000000000001" customHeight="1" x14ac:dyDescent="0.2">
      <c r="A557" s="10"/>
      <c r="B557" s="19"/>
      <c r="C557" s="19"/>
      <c r="D557" s="19"/>
      <c r="E557" s="19"/>
      <c r="F557" s="19"/>
      <c r="G557" s="19"/>
      <c r="H557" s="19"/>
      <c r="I557" s="19"/>
      <c r="J557" s="19"/>
      <c r="K557" s="19"/>
      <c r="L557" s="19"/>
      <c r="M557" s="19"/>
      <c r="N557" s="19"/>
      <c r="O557" s="19"/>
      <c r="P557" s="19">
        <f>SUM(B556:O556)</f>
        <v>0</v>
      </c>
      <c r="Q557" t="s">
        <v>46</v>
      </c>
      <c r="R557" s="43" t="s">
        <v>13</v>
      </c>
    </row>
    <row r="558" spans="1:20" ht="17.100000000000001" customHeight="1" x14ac:dyDescent="0.25">
      <c r="B558" s="5" t="s">
        <v>63</v>
      </c>
      <c r="D558" s="7">
        <f>E542+1</f>
        <v>46160</v>
      </c>
      <c r="E558" s="7">
        <f>D558+13</f>
        <v>46173</v>
      </c>
      <c r="R558" s="44" t="s">
        <v>74</v>
      </c>
      <c r="S558" s="20" t="s">
        <v>19</v>
      </c>
      <c r="T558" s="20" t="s">
        <v>33</v>
      </c>
    </row>
    <row r="559" spans="1:20" ht="17.100000000000001" customHeight="1" x14ac:dyDescent="0.2">
      <c r="B559" s="21">
        <f>DAY(D558)</f>
        <v>18</v>
      </c>
      <c r="C559" s="21">
        <f>DAY(D558+1)</f>
        <v>19</v>
      </c>
      <c r="D559" s="21">
        <f>DAY(D558+2)</f>
        <v>20</v>
      </c>
      <c r="E559" s="21">
        <f>DAY(D558+3)</f>
        <v>21</v>
      </c>
      <c r="F559" s="21">
        <f>DAY(D558+4)</f>
        <v>22</v>
      </c>
      <c r="G559" s="21">
        <f>DAY(D558+5)</f>
        <v>23</v>
      </c>
      <c r="H559" s="21">
        <f>DAY(D558+6)</f>
        <v>24</v>
      </c>
      <c r="I559" s="21">
        <f>DAY(D558+7)</f>
        <v>25</v>
      </c>
      <c r="J559" s="21">
        <f>DAY(D558+8)</f>
        <v>26</v>
      </c>
      <c r="K559" s="21">
        <f>DAY(D558+9)</f>
        <v>27</v>
      </c>
      <c r="L559" s="21">
        <f>DAY(D558+10)</f>
        <v>28</v>
      </c>
      <c r="M559" s="21">
        <f>DAY(D558+11)</f>
        <v>29</v>
      </c>
      <c r="N559" s="21">
        <f>DAY(D558+12)</f>
        <v>30</v>
      </c>
      <c r="O559" s="21">
        <f>DAY(D558+13)</f>
        <v>31</v>
      </c>
      <c r="P559" s="21" t="s">
        <v>45</v>
      </c>
      <c r="R559" s="44" t="s">
        <v>2</v>
      </c>
      <c r="S559" s="20" t="s">
        <v>2</v>
      </c>
      <c r="T559" s="20" t="s">
        <v>87</v>
      </c>
    </row>
    <row r="560" spans="1:20" ht="17.100000000000001" customHeight="1" x14ac:dyDescent="0.2">
      <c r="A560" s="12" t="s">
        <v>18</v>
      </c>
      <c r="B560" s="36"/>
      <c r="C560" s="36"/>
      <c r="D560" s="36"/>
      <c r="E560" s="36"/>
      <c r="F560" s="36"/>
      <c r="G560" s="36"/>
      <c r="H560" s="36"/>
      <c r="I560" s="36"/>
      <c r="J560" s="36"/>
      <c r="K560" s="36"/>
      <c r="L560" s="36"/>
      <c r="M560" s="36"/>
      <c r="N560" s="36"/>
      <c r="O560" s="36"/>
      <c r="P560" s="14">
        <f>SUM(B560:O560)</f>
        <v>0</v>
      </c>
      <c r="R560" s="22">
        <f>+P544+P560</f>
        <v>0</v>
      </c>
      <c r="S560" s="22">
        <f t="shared" ref="S560:S572" si="79">+R560+S511</f>
        <v>0</v>
      </c>
      <c r="T560" s="13"/>
    </row>
    <row r="561" spans="1:20" ht="17.100000000000001" customHeight="1" x14ac:dyDescent="0.2">
      <c r="A561" s="12" t="str">
        <f t="shared" ref="A561:A571" si="80">+A545</f>
        <v>Vacation</v>
      </c>
      <c r="B561" s="36"/>
      <c r="C561" s="36"/>
      <c r="D561" s="36"/>
      <c r="E561" s="36"/>
      <c r="F561" s="36"/>
      <c r="G561" s="36"/>
      <c r="H561" s="36"/>
      <c r="I561" s="36"/>
      <c r="J561" s="36"/>
      <c r="K561" s="36"/>
      <c r="L561" s="36"/>
      <c r="M561" s="36"/>
      <c r="N561" s="36"/>
      <c r="O561" s="36"/>
      <c r="P561" s="14">
        <f t="shared" ref="P561:P571" si="81">SUM(B561:O561)</f>
        <v>0</v>
      </c>
      <c r="R561" s="22">
        <f t="shared" ref="R561:R572" si="82">+P545+P561</f>
        <v>0</v>
      </c>
      <c r="S561" s="22">
        <f t="shared" si="79"/>
        <v>0</v>
      </c>
      <c r="T561" s="15" t="s">
        <v>28</v>
      </c>
    </row>
    <row r="562" spans="1:20" ht="17.100000000000001" customHeight="1" x14ac:dyDescent="0.2">
      <c r="A562" s="12" t="str">
        <f t="shared" si="80"/>
        <v>Sick earned after 1997</v>
      </c>
      <c r="B562" s="36"/>
      <c r="C562" s="36"/>
      <c r="D562" s="36"/>
      <c r="E562" s="36"/>
      <c r="F562" s="36"/>
      <c r="G562" s="36"/>
      <c r="H562" s="36"/>
      <c r="I562" s="36"/>
      <c r="J562" s="36"/>
      <c r="K562" s="36"/>
      <c r="L562" s="36"/>
      <c r="M562" s="36"/>
      <c r="N562" s="36"/>
      <c r="O562" s="36"/>
      <c r="P562" s="14">
        <f t="shared" si="81"/>
        <v>0</v>
      </c>
      <c r="R562" s="22">
        <f t="shared" si="82"/>
        <v>0</v>
      </c>
      <c r="S562" s="22">
        <f t="shared" si="79"/>
        <v>0</v>
      </c>
      <c r="T562" s="15" t="s">
        <v>29</v>
      </c>
    </row>
    <row r="563" spans="1:20" ht="17.100000000000001" customHeight="1" x14ac:dyDescent="0.2">
      <c r="A563" s="12" t="str">
        <f t="shared" si="80"/>
        <v>Sick earned 1984 - 1997</v>
      </c>
      <c r="B563" s="36"/>
      <c r="C563" s="36"/>
      <c r="D563" s="36"/>
      <c r="E563" s="36"/>
      <c r="F563" s="36"/>
      <c r="G563" s="36"/>
      <c r="H563" s="36"/>
      <c r="I563" s="36"/>
      <c r="J563" s="36"/>
      <c r="K563" s="36"/>
      <c r="L563" s="36"/>
      <c r="M563" s="36"/>
      <c r="N563" s="36"/>
      <c r="O563" s="36"/>
      <c r="P563" s="14">
        <f t="shared" si="81"/>
        <v>0</v>
      </c>
      <c r="R563" s="22">
        <f t="shared" si="82"/>
        <v>0</v>
      </c>
      <c r="S563" s="22">
        <f t="shared" si="79"/>
        <v>0</v>
      </c>
      <c r="T563" s="15" t="s">
        <v>30</v>
      </c>
    </row>
    <row r="564" spans="1:20" ht="17.100000000000001" customHeight="1" x14ac:dyDescent="0.2">
      <c r="A564" s="12" t="str">
        <f t="shared" si="80"/>
        <v>Sick earned before 1984</v>
      </c>
      <c r="B564" s="36"/>
      <c r="C564" s="36"/>
      <c r="D564" s="36"/>
      <c r="E564" s="36"/>
      <c r="F564" s="36"/>
      <c r="G564" s="36"/>
      <c r="H564" s="36"/>
      <c r="I564" s="36"/>
      <c r="J564" s="36"/>
      <c r="K564" s="36"/>
      <c r="L564" s="36"/>
      <c r="M564" s="36"/>
      <c r="N564" s="36"/>
      <c r="O564" s="36"/>
      <c r="P564" s="14">
        <f t="shared" si="81"/>
        <v>0</v>
      </c>
      <c r="R564" s="22">
        <f t="shared" si="82"/>
        <v>0</v>
      </c>
      <c r="S564" s="22">
        <f t="shared" si="79"/>
        <v>0</v>
      </c>
      <c r="T564" s="15" t="s">
        <v>31</v>
      </c>
    </row>
    <row r="565" spans="1:20" ht="17.100000000000001" customHeight="1" x14ac:dyDescent="0.2">
      <c r="A565" s="12" t="str">
        <f t="shared" si="80"/>
        <v>Extended sick</v>
      </c>
      <c r="B565" s="36"/>
      <c r="C565" s="36"/>
      <c r="D565" s="36"/>
      <c r="E565" s="36"/>
      <c r="F565" s="36"/>
      <c r="G565" s="36"/>
      <c r="H565" s="36"/>
      <c r="I565" s="36"/>
      <c r="J565" s="36"/>
      <c r="K565" s="36"/>
      <c r="L565" s="36"/>
      <c r="M565" s="36"/>
      <c r="N565" s="36"/>
      <c r="O565" s="36"/>
      <c r="P565" s="14">
        <f t="shared" si="81"/>
        <v>0</v>
      </c>
      <c r="R565" s="22">
        <f t="shared" si="82"/>
        <v>0</v>
      </c>
      <c r="S565" s="22">
        <f t="shared" si="79"/>
        <v>0</v>
      </c>
      <c r="T565" s="15" t="s">
        <v>42</v>
      </c>
    </row>
    <row r="566" spans="1:20" ht="17.100000000000001" customHeight="1" x14ac:dyDescent="0.2">
      <c r="A566" s="12" t="str">
        <f t="shared" si="80"/>
        <v>Comp time used</v>
      </c>
      <c r="B566" s="36"/>
      <c r="C566" s="36"/>
      <c r="D566" s="36"/>
      <c r="E566" s="36"/>
      <c r="F566" s="36"/>
      <c r="G566" s="36"/>
      <c r="H566" s="36"/>
      <c r="I566" s="36"/>
      <c r="J566" s="36"/>
      <c r="K566" s="36"/>
      <c r="L566" s="36"/>
      <c r="M566" s="36"/>
      <c r="N566" s="36"/>
      <c r="O566" s="36"/>
      <c r="P566" s="14">
        <f t="shared" si="81"/>
        <v>0</v>
      </c>
      <c r="R566" s="22">
        <f t="shared" si="82"/>
        <v>0</v>
      </c>
      <c r="S566" s="22">
        <f t="shared" si="79"/>
        <v>0</v>
      </c>
      <c r="T566" s="15" t="s">
        <v>32</v>
      </c>
    </row>
    <row r="567" spans="1:20" ht="17.100000000000001" customHeight="1" x14ac:dyDescent="0.2">
      <c r="A567" s="12" t="str">
        <f t="shared" si="80"/>
        <v>Holiday/AdminClosure</v>
      </c>
      <c r="B567" s="36"/>
      <c r="C567" s="36"/>
      <c r="D567" s="36"/>
      <c r="E567" s="36"/>
      <c r="F567" s="36"/>
      <c r="G567" s="36"/>
      <c r="H567" s="36"/>
      <c r="I567" s="36"/>
      <c r="J567" s="36"/>
      <c r="K567" s="36"/>
      <c r="L567" s="36"/>
      <c r="M567" s="36"/>
      <c r="N567" s="36"/>
      <c r="O567" s="36"/>
      <c r="P567" s="14">
        <f t="shared" si="81"/>
        <v>0</v>
      </c>
      <c r="R567" s="22">
        <f t="shared" si="82"/>
        <v>0</v>
      </c>
      <c r="S567" s="22">
        <f t="shared" si="79"/>
        <v>0</v>
      </c>
      <c r="T567" s="13"/>
    </row>
    <row r="568" spans="1:20" ht="17.100000000000001" customHeight="1" x14ac:dyDescent="0.2">
      <c r="A568" s="12" t="str">
        <f t="shared" si="80"/>
        <v>Inclement Weather</v>
      </c>
      <c r="B568" s="36"/>
      <c r="C568" s="36"/>
      <c r="D568" s="36"/>
      <c r="E568" s="36"/>
      <c r="F568" s="36"/>
      <c r="G568" s="36"/>
      <c r="H568" s="36"/>
      <c r="I568" s="36"/>
      <c r="J568" s="36"/>
      <c r="K568" s="36"/>
      <c r="L568" s="36"/>
      <c r="M568" s="36"/>
      <c r="N568" s="36"/>
      <c r="O568" s="36"/>
      <c r="P568" s="14">
        <f t="shared" si="81"/>
        <v>0</v>
      </c>
      <c r="R568" s="22">
        <f t="shared" si="82"/>
        <v>0</v>
      </c>
      <c r="S568" s="22">
        <f t="shared" si="79"/>
        <v>0</v>
      </c>
      <c r="T568" s="13"/>
    </row>
    <row r="569" spans="1:20" ht="17.100000000000001" customHeight="1" x14ac:dyDescent="0.2">
      <c r="A569" s="12" t="str">
        <f t="shared" si="80"/>
        <v>Overtime worked</v>
      </c>
      <c r="B569" s="36"/>
      <c r="C569" s="36"/>
      <c r="D569" s="36"/>
      <c r="E569" s="36"/>
      <c r="F569" s="36"/>
      <c r="G569" s="36"/>
      <c r="H569" s="36"/>
      <c r="I569" s="36"/>
      <c r="J569" s="36"/>
      <c r="K569" s="36"/>
      <c r="L569" s="36"/>
      <c r="M569" s="36"/>
      <c r="N569" s="36"/>
      <c r="O569" s="36"/>
      <c r="P569" s="14">
        <f t="shared" si="81"/>
        <v>0</v>
      </c>
      <c r="R569" s="22">
        <f t="shared" si="82"/>
        <v>0</v>
      </c>
      <c r="S569" s="22">
        <f t="shared" si="79"/>
        <v>0</v>
      </c>
      <c r="T569" s="13"/>
    </row>
    <row r="570" spans="1:20" ht="17.100000000000001" customHeight="1" x14ac:dyDescent="0.2">
      <c r="A570" s="12" t="str">
        <f t="shared" si="80"/>
        <v>*Other absence with pay</v>
      </c>
      <c r="B570" s="36"/>
      <c r="C570" s="36"/>
      <c r="D570" s="36"/>
      <c r="E570" s="36"/>
      <c r="F570" s="36"/>
      <c r="G570" s="36"/>
      <c r="H570" s="36"/>
      <c r="I570" s="36"/>
      <c r="J570" s="36"/>
      <c r="K570" s="36"/>
      <c r="L570" s="36"/>
      <c r="M570" s="36"/>
      <c r="N570" s="36"/>
      <c r="O570" s="36"/>
      <c r="P570" s="14">
        <f t="shared" si="81"/>
        <v>0</v>
      </c>
      <c r="R570" s="22">
        <f t="shared" si="82"/>
        <v>0</v>
      </c>
      <c r="S570" s="22">
        <f t="shared" si="79"/>
        <v>0</v>
      </c>
      <c r="T570" s="15" t="s">
        <v>13</v>
      </c>
    </row>
    <row r="571" spans="1:20" ht="17.100000000000001" customHeight="1" x14ac:dyDescent="0.2">
      <c r="A571" s="12" t="str">
        <f t="shared" si="80"/>
        <v>Absence without pay</v>
      </c>
      <c r="B571" s="36"/>
      <c r="C571" s="36"/>
      <c r="D571" s="36"/>
      <c r="E571" s="36"/>
      <c r="F571" s="36"/>
      <c r="G571" s="36"/>
      <c r="H571" s="36"/>
      <c r="I571" s="36"/>
      <c r="J571" s="36"/>
      <c r="K571" s="36"/>
      <c r="L571" s="36"/>
      <c r="M571" s="36"/>
      <c r="N571" s="36"/>
      <c r="O571" s="36"/>
      <c r="P571" s="14">
        <f t="shared" si="81"/>
        <v>0</v>
      </c>
      <c r="R571" s="22">
        <f t="shared" si="82"/>
        <v>0</v>
      </c>
      <c r="S571" s="22">
        <f t="shared" si="79"/>
        <v>0</v>
      </c>
      <c r="T571" s="13"/>
    </row>
    <row r="572" spans="1:20" ht="17.100000000000001" customHeight="1" x14ac:dyDescent="0.2">
      <c r="A572" s="10" t="s">
        <v>1</v>
      </c>
      <c r="B572" s="14">
        <f t="shared" ref="B572:O572" si="83">SUM(B560:B571)</f>
        <v>0</v>
      </c>
      <c r="C572" s="14">
        <f t="shared" si="83"/>
        <v>0</v>
      </c>
      <c r="D572" s="14">
        <f t="shared" si="83"/>
        <v>0</v>
      </c>
      <c r="E572" s="14">
        <f t="shared" si="83"/>
        <v>0</v>
      </c>
      <c r="F572" s="14">
        <f t="shared" si="83"/>
        <v>0</v>
      </c>
      <c r="G572" s="14">
        <f t="shared" si="83"/>
        <v>0</v>
      </c>
      <c r="H572" s="14">
        <f t="shared" si="83"/>
        <v>0</v>
      </c>
      <c r="I572" s="14">
        <f t="shared" si="83"/>
        <v>0</v>
      </c>
      <c r="J572" s="14">
        <f t="shared" si="83"/>
        <v>0</v>
      </c>
      <c r="K572" s="14">
        <f t="shared" si="83"/>
        <v>0</v>
      </c>
      <c r="L572" s="14">
        <f t="shared" si="83"/>
        <v>0</v>
      </c>
      <c r="M572" s="14">
        <f t="shared" si="83"/>
        <v>0</v>
      </c>
      <c r="N572" s="14">
        <f t="shared" si="83"/>
        <v>0</v>
      </c>
      <c r="O572" s="14">
        <f t="shared" si="83"/>
        <v>0</v>
      </c>
      <c r="P572" s="14">
        <f>SUM(P560:P571)</f>
        <v>0</v>
      </c>
      <c r="R572" s="22">
        <f t="shared" si="82"/>
        <v>0</v>
      </c>
      <c r="S572" s="22">
        <f t="shared" si="79"/>
        <v>0</v>
      </c>
      <c r="T572" s="13"/>
    </row>
    <row r="573" spans="1:20" ht="17.100000000000001" customHeight="1" x14ac:dyDescent="0.2">
      <c r="L573" s="1" t="s">
        <v>21</v>
      </c>
      <c r="P573" s="19">
        <f>SUM(B572:O572)</f>
        <v>0</v>
      </c>
      <c r="Q573" t="s">
        <v>46</v>
      </c>
    </row>
    <row r="574" spans="1:20" ht="17.100000000000001" customHeight="1" x14ac:dyDescent="0.2">
      <c r="A574" s="23" t="s">
        <v>8</v>
      </c>
      <c r="B574" s="24"/>
      <c r="C574" s="25"/>
      <c r="D574" s="56"/>
      <c r="E574" s="56"/>
      <c r="F574" s="56"/>
      <c r="G574" s="56"/>
      <c r="H574" s="56"/>
      <c r="I574" s="56"/>
      <c r="J574" s="56"/>
      <c r="K574" s="57"/>
    </row>
    <row r="575" spans="1:20" ht="17.100000000000001" customHeight="1" x14ac:dyDescent="0.2">
      <c r="A575" s="58"/>
      <c r="B575" s="59"/>
      <c r="C575" s="59"/>
      <c r="D575" s="59"/>
      <c r="E575" s="59"/>
      <c r="F575" s="59"/>
      <c r="G575" s="59"/>
      <c r="H575" s="59"/>
      <c r="I575" s="59"/>
      <c r="J575" s="59"/>
      <c r="K575" s="60"/>
    </row>
    <row r="576" spans="1:20" ht="17.100000000000001" customHeight="1" x14ac:dyDescent="0.2">
      <c r="A576" s="58"/>
      <c r="B576" s="59"/>
      <c r="C576" s="59"/>
      <c r="D576" s="59"/>
      <c r="E576" s="59"/>
      <c r="F576" s="59"/>
      <c r="G576" s="59"/>
      <c r="H576" s="59"/>
      <c r="I576" s="59"/>
      <c r="J576" s="59"/>
      <c r="K576" s="60"/>
      <c r="L576" s="18"/>
      <c r="M576" s="18"/>
      <c r="N576" s="18"/>
      <c r="O576" s="18"/>
      <c r="P576" s="18"/>
      <c r="Q576" s="18"/>
      <c r="R576" s="45"/>
    </row>
    <row r="577" spans="1:22" ht="17.100000000000001" customHeight="1" x14ac:dyDescent="0.2">
      <c r="A577" s="26" t="s">
        <v>7</v>
      </c>
      <c r="B577" s="61"/>
      <c r="C577" s="61"/>
      <c r="D577" s="61"/>
      <c r="E577" s="61"/>
      <c r="F577" s="61"/>
      <c r="G577" s="61"/>
      <c r="H577" s="61"/>
      <c r="I577" s="61"/>
      <c r="J577" s="61"/>
      <c r="K577" s="62"/>
      <c r="N577" s="17" t="s">
        <v>9</v>
      </c>
      <c r="Q577" s="17" t="s">
        <v>16</v>
      </c>
    </row>
    <row r="578" spans="1:22" ht="17.100000000000001" customHeight="1" x14ac:dyDescent="0.2">
      <c r="A578" s="65"/>
      <c r="B578" s="61"/>
      <c r="C578" s="61"/>
      <c r="D578" s="61"/>
      <c r="E578" s="61"/>
      <c r="F578" s="61"/>
      <c r="G578" s="61"/>
      <c r="H578" s="61"/>
      <c r="I578" s="61"/>
      <c r="J578" s="61"/>
      <c r="K578" s="62"/>
    </row>
    <row r="579" spans="1:22" ht="17.100000000000001" customHeight="1" x14ac:dyDescent="0.2">
      <c r="A579" s="66"/>
      <c r="B579" s="63"/>
      <c r="C579" s="63"/>
      <c r="D579" s="63"/>
      <c r="E579" s="63"/>
      <c r="F579" s="63"/>
      <c r="G579" s="63"/>
      <c r="H579" s="63"/>
      <c r="I579" s="63"/>
      <c r="J579" s="63"/>
      <c r="K579" s="64"/>
      <c r="L579" s="18"/>
      <c r="M579" s="18"/>
      <c r="N579" s="27"/>
      <c r="O579" s="18"/>
      <c r="P579" s="18"/>
      <c r="Q579" s="18"/>
      <c r="R579" s="45"/>
    </row>
    <row r="580" spans="1:22" ht="20.100000000000001" customHeight="1" x14ac:dyDescent="0.2">
      <c r="A580" s="1" t="s">
        <v>76</v>
      </c>
      <c r="B580" s="28"/>
      <c r="C580" s="28"/>
      <c r="D580" s="28"/>
      <c r="E580" s="28"/>
      <c r="F580" s="28"/>
      <c r="G580" s="28"/>
      <c r="H580" s="28"/>
      <c r="I580" s="28"/>
      <c r="J580" s="28"/>
      <c r="K580" s="28"/>
      <c r="L580" s="28"/>
      <c r="M580" s="28"/>
      <c r="N580" s="17" t="s">
        <v>10</v>
      </c>
      <c r="O580" s="1"/>
      <c r="P580" s="1"/>
      <c r="Q580" s="1"/>
      <c r="R580" s="46" t="s">
        <v>16</v>
      </c>
      <c r="S580" s="28"/>
    </row>
    <row r="581" spans="1:22" ht="20.100000000000001" customHeight="1" x14ac:dyDescent="0.25">
      <c r="A581" s="29" t="s">
        <v>25</v>
      </c>
      <c r="B581" s="30"/>
      <c r="C581" s="28"/>
      <c r="D581" s="28"/>
      <c r="E581" s="28"/>
      <c r="F581" s="28"/>
      <c r="G581" s="28"/>
      <c r="H581" s="28"/>
      <c r="I581" s="28"/>
      <c r="J581" s="28"/>
      <c r="K581" s="28"/>
      <c r="L581" s="28"/>
      <c r="M581" s="28"/>
      <c r="N581" s="28"/>
      <c r="O581" s="28"/>
      <c r="P581" s="28"/>
      <c r="Q581" s="28"/>
      <c r="R581" s="47"/>
      <c r="S581" s="28"/>
    </row>
    <row r="582" spans="1:22" ht="20.100000000000001" customHeight="1" x14ac:dyDescent="0.25">
      <c r="A582" s="31" t="s">
        <v>23</v>
      </c>
      <c r="B582" s="28"/>
      <c r="C582" s="28"/>
      <c r="D582" s="28"/>
      <c r="E582" s="28"/>
      <c r="F582" s="28"/>
      <c r="G582" s="28"/>
      <c r="H582" s="28"/>
      <c r="I582" s="28"/>
      <c r="J582" s="28"/>
      <c r="K582" s="28"/>
      <c r="L582" s="28"/>
      <c r="M582" s="28"/>
      <c r="N582" s="28"/>
      <c r="O582" s="28"/>
      <c r="P582" s="28"/>
      <c r="Q582" s="28"/>
      <c r="R582" s="47"/>
      <c r="S582" s="28"/>
      <c r="T582" s="28"/>
    </row>
    <row r="583" spans="1:22" ht="20.100000000000001" customHeight="1" x14ac:dyDescent="0.25">
      <c r="A583" s="31" t="s">
        <v>24</v>
      </c>
      <c r="B583" s="28"/>
      <c r="C583" s="28"/>
      <c r="D583" s="28"/>
      <c r="E583" s="28"/>
      <c r="F583" s="28"/>
      <c r="G583" s="28"/>
      <c r="H583" s="28"/>
      <c r="I583" s="28"/>
      <c r="J583" s="28"/>
      <c r="K583" s="28"/>
      <c r="L583" s="28"/>
      <c r="M583" s="28"/>
      <c r="N583" s="28"/>
      <c r="O583" s="28"/>
      <c r="P583" s="28"/>
      <c r="Q583" s="28"/>
      <c r="R583" s="47"/>
      <c r="S583" s="28"/>
      <c r="T583" s="28"/>
    </row>
    <row r="584" spans="1:22" ht="20.100000000000001" customHeight="1" x14ac:dyDescent="0.25">
      <c r="A584" s="31" t="s">
        <v>27</v>
      </c>
      <c r="B584" s="28"/>
      <c r="C584" s="28"/>
      <c r="D584" s="28"/>
      <c r="E584" s="28"/>
      <c r="F584" s="28"/>
      <c r="G584" s="28"/>
      <c r="H584" s="28"/>
      <c r="I584" s="28"/>
      <c r="J584" s="28"/>
      <c r="K584" s="28"/>
      <c r="L584" s="28"/>
      <c r="M584" s="28"/>
      <c r="N584" s="28"/>
      <c r="O584" s="28"/>
      <c r="P584" s="28"/>
      <c r="Q584" s="28"/>
      <c r="R584" s="47"/>
      <c r="S584" s="28"/>
      <c r="T584" s="28"/>
    </row>
    <row r="585" spans="1:22" ht="20.100000000000001" customHeight="1" x14ac:dyDescent="0.25">
      <c r="A585" s="31" t="s">
        <v>26</v>
      </c>
      <c r="B585" s="28"/>
      <c r="C585" s="28"/>
      <c r="D585" s="28"/>
      <c r="E585" s="28"/>
      <c r="F585" s="28"/>
      <c r="G585" s="28"/>
      <c r="H585" s="28"/>
      <c r="I585" s="28"/>
      <c r="J585" s="28"/>
      <c r="K585" s="28"/>
      <c r="L585" s="28"/>
      <c r="M585" s="28"/>
      <c r="N585" s="28"/>
      <c r="O585" s="28"/>
      <c r="P585" s="28"/>
      <c r="Q585" s="28"/>
      <c r="R585" s="47"/>
      <c r="S585" s="28"/>
      <c r="T585" s="28"/>
    </row>
    <row r="586" spans="1:22" ht="20.100000000000001" customHeight="1" x14ac:dyDescent="0.25">
      <c r="A586" s="31" t="s">
        <v>75</v>
      </c>
      <c r="B586" s="28"/>
      <c r="C586" s="28"/>
      <c r="D586" s="28"/>
      <c r="E586" s="28"/>
      <c r="F586" s="28"/>
      <c r="G586" s="28"/>
      <c r="H586" s="28"/>
      <c r="I586" s="31"/>
      <c r="J586" s="28"/>
      <c r="K586" s="28"/>
      <c r="L586" s="28"/>
      <c r="M586" s="28"/>
      <c r="N586" s="28"/>
      <c r="O586" s="28"/>
      <c r="P586" s="28"/>
      <c r="Q586" s="28"/>
      <c r="R586" s="47"/>
      <c r="S586" s="28"/>
      <c r="T586" s="28"/>
    </row>
    <row r="587" spans="1:22" s="34" customFormat="1" ht="11.25" x14ac:dyDescent="0.2">
      <c r="A587" s="33" t="s">
        <v>13</v>
      </c>
      <c r="R587" s="50"/>
      <c r="U587" s="35"/>
      <c r="V587" s="35"/>
    </row>
    <row r="588" spans="1:22" s="34" customFormat="1" ht="11.25" x14ac:dyDescent="0.2">
      <c r="R588" s="50"/>
      <c r="U588" s="35"/>
      <c r="V588" s="35"/>
    </row>
    <row r="589" spans="1:22" s="3" customFormat="1" ht="24.75" customHeight="1" x14ac:dyDescent="0.35">
      <c r="A589" s="3" t="s">
        <v>5</v>
      </c>
      <c r="G589" s="3" t="s">
        <v>73</v>
      </c>
      <c r="R589" s="38"/>
      <c r="S589" s="5"/>
      <c r="U589" s="6"/>
      <c r="V589" s="6"/>
    </row>
    <row r="590" spans="1:22" ht="17.100000000000001" customHeight="1" x14ac:dyDescent="0.35">
      <c r="A590" s="3"/>
      <c r="B590" s="3"/>
      <c r="C590" s="3"/>
      <c r="D590" s="3" t="s">
        <v>13</v>
      </c>
      <c r="E590" s="3"/>
      <c r="F590" s="3"/>
      <c r="G590" s="3"/>
      <c r="H590" s="3"/>
      <c r="I590" s="3"/>
      <c r="J590" s="3"/>
      <c r="K590" s="3"/>
      <c r="L590" s="3"/>
      <c r="M590" s="3"/>
      <c r="N590" s="3"/>
      <c r="O590" s="3"/>
      <c r="P590" s="3"/>
      <c r="Q590" s="4"/>
      <c r="R590" s="38"/>
    </row>
    <row r="591" spans="1:22" ht="17.100000000000001" customHeight="1" x14ac:dyDescent="0.35">
      <c r="A591" s="5"/>
      <c r="B591" s="5" t="s">
        <v>64</v>
      </c>
      <c r="C591" s="5"/>
      <c r="D591" s="7">
        <f>E558+1</f>
        <v>46174</v>
      </c>
      <c r="E591" s="7">
        <f>D591+13</f>
        <v>46187</v>
      </c>
      <c r="F591" s="5"/>
      <c r="G591" s="5"/>
      <c r="H591" s="5"/>
      <c r="I591" s="5"/>
      <c r="J591" s="5"/>
      <c r="K591" s="5"/>
      <c r="L591" s="5"/>
      <c r="M591" s="5"/>
      <c r="N591" s="5"/>
      <c r="O591" s="5"/>
      <c r="P591" s="3"/>
      <c r="Q591" s="4"/>
      <c r="R591" s="38"/>
    </row>
    <row r="592" spans="1:22" ht="17.100000000000001" customHeight="1" x14ac:dyDescent="0.25">
      <c r="B592" s="9">
        <f>DAY(D591)</f>
        <v>1</v>
      </c>
      <c r="C592" s="9">
        <f>DAY(D591+1)</f>
        <v>2</v>
      </c>
      <c r="D592" s="9">
        <f>DAY(D591+2)</f>
        <v>3</v>
      </c>
      <c r="E592" s="9">
        <f>DAY(D591+3)</f>
        <v>4</v>
      </c>
      <c r="F592" s="9">
        <f>DAY(D591+4)</f>
        <v>5</v>
      </c>
      <c r="G592" s="9">
        <f>DAY(D591+5)</f>
        <v>6</v>
      </c>
      <c r="H592" s="9">
        <f>DAY(D591+6)</f>
        <v>7</v>
      </c>
      <c r="I592" s="9">
        <f>DAY(D591+7)</f>
        <v>8</v>
      </c>
      <c r="J592" s="9">
        <f>DAY(D591+8)</f>
        <v>9</v>
      </c>
      <c r="K592" s="9">
        <f>DAY(D591+9)</f>
        <v>10</v>
      </c>
      <c r="L592" s="9">
        <f>DAY(D591+10)</f>
        <v>11</v>
      </c>
      <c r="M592" s="9">
        <f>DAY(D591+11)</f>
        <v>12</v>
      </c>
      <c r="N592" s="9">
        <f>DAY(D591+12)</f>
        <v>13</v>
      </c>
      <c r="O592" s="9">
        <f>DAY(D591+13)</f>
        <v>14</v>
      </c>
      <c r="P592" s="9" t="s">
        <v>45</v>
      </c>
      <c r="Q592" s="5" t="s">
        <v>35</v>
      </c>
      <c r="R592" s="38"/>
      <c r="S592" s="5" t="str">
        <f>+B591</f>
        <v>BW 13</v>
      </c>
      <c r="T592" s="5" t="str">
        <f>+B607</f>
        <v>BW 14</v>
      </c>
    </row>
    <row r="593" spans="1:20" ht="17.100000000000001" customHeight="1" x14ac:dyDescent="0.2">
      <c r="A593" s="12" t="s">
        <v>18</v>
      </c>
      <c r="B593" s="36"/>
      <c r="C593" s="36"/>
      <c r="D593" s="36"/>
      <c r="E593" s="36"/>
      <c r="F593" s="36"/>
      <c r="G593" s="36"/>
      <c r="H593" s="36"/>
      <c r="I593" s="36"/>
      <c r="J593" s="36"/>
      <c r="K593" s="36"/>
      <c r="L593" s="36"/>
      <c r="M593" s="36"/>
      <c r="N593" s="36"/>
      <c r="O593" s="36"/>
      <c r="P593" s="14">
        <f>SUM(B593:O593)</f>
        <v>0</v>
      </c>
      <c r="Q593" s="10"/>
      <c r="R593" s="39"/>
      <c r="S593" s="10"/>
    </row>
    <row r="594" spans="1:20" ht="17.100000000000001" customHeight="1" x14ac:dyDescent="0.2">
      <c r="A594" s="12" t="s">
        <v>0</v>
      </c>
      <c r="B594" s="36"/>
      <c r="C594" s="36"/>
      <c r="D594" s="36"/>
      <c r="E594" s="36"/>
      <c r="F594" s="36"/>
      <c r="G594" s="36"/>
      <c r="H594" s="36"/>
      <c r="I594" s="36"/>
      <c r="J594" s="36"/>
      <c r="K594" s="36"/>
      <c r="L594" s="36"/>
      <c r="M594" s="36"/>
      <c r="N594" s="36"/>
      <c r="O594" s="36"/>
      <c r="P594" s="14">
        <f t="shared" ref="P594:P605" si="84">SUM(B594:O594)</f>
        <v>0</v>
      </c>
    </row>
    <row r="595" spans="1:20" ht="17.100000000000001" customHeight="1" x14ac:dyDescent="0.25">
      <c r="A595" s="12" t="s">
        <v>41</v>
      </c>
      <c r="B595" s="36"/>
      <c r="C595" s="36"/>
      <c r="D595" s="36"/>
      <c r="E595" s="36"/>
      <c r="F595" s="36"/>
      <c r="G595" s="36"/>
      <c r="H595" s="36"/>
      <c r="I595" s="36"/>
      <c r="J595" s="36"/>
      <c r="K595" s="36"/>
      <c r="L595" s="36"/>
      <c r="M595" s="36"/>
      <c r="N595" s="36"/>
      <c r="O595" s="36"/>
      <c r="P595" s="14">
        <f t="shared" si="84"/>
        <v>0</v>
      </c>
      <c r="Q595" s="16"/>
      <c r="R595" s="48">
        <f>$R$7</f>
        <v>0</v>
      </c>
      <c r="S595" s="16"/>
      <c r="T595" s="18"/>
    </row>
    <row r="596" spans="1:20" ht="17.100000000000001" customHeight="1" x14ac:dyDescent="0.2">
      <c r="A596" s="12" t="s">
        <v>15</v>
      </c>
      <c r="B596" s="36"/>
      <c r="C596" s="36"/>
      <c r="D596" s="36"/>
      <c r="E596" s="36"/>
      <c r="F596" s="36"/>
      <c r="G596" s="36"/>
      <c r="H596" s="36"/>
      <c r="I596" s="36"/>
      <c r="J596" s="36"/>
      <c r="K596" s="36"/>
      <c r="L596" s="36"/>
      <c r="M596" s="36"/>
      <c r="N596" s="36"/>
      <c r="O596" s="36"/>
      <c r="P596" s="14">
        <f t="shared" si="84"/>
        <v>0</v>
      </c>
      <c r="R596" s="41" t="s">
        <v>22</v>
      </c>
    </row>
    <row r="597" spans="1:20" ht="17.100000000000001" customHeight="1" x14ac:dyDescent="0.2">
      <c r="A597" s="12" t="s">
        <v>14</v>
      </c>
      <c r="B597" s="36"/>
      <c r="C597" s="36"/>
      <c r="D597" s="36"/>
      <c r="E597" s="36"/>
      <c r="F597" s="36"/>
      <c r="G597" s="36"/>
      <c r="H597" s="36"/>
      <c r="I597" s="36"/>
      <c r="J597" s="36"/>
      <c r="K597" s="36"/>
      <c r="L597" s="36"/>
      <c r="M597" s="36"/>
      <c r="N597" s="36"/>
      <c r="O597" s="36"/>
      <c r="P597" s="14">
        <f t="shared" si="84"/>
        <v>0</v>
      </c>
      <c r="R597" s="42"/>
    </row>
    <row r="598" spans="1:20" ht="17.100000000000001" customHeight="1" x14ac:dyDescent="0.2">
      <c r="A598" s="12" t="s">
        <v>37</v>
      </c>
      <c r="B598" s="36"/>
      <c r="C598" s="36"/>
      <c r="D598" s="36"/>
      <c r="E598" s="36"/>
      <c r="F598" s="36"/>
      <c r="G598" s="36"/>
      <c r="H598" s="36"/>
      <c r="I598" s="36"/>
      <c r="J598" s="36"/>
      <c r="K598" s="36"/>
      <c r="L598" s="36"/>
      <c r="M598" s="36"/>
      <c r="N598" s="36"/>
      <c r="O598" s="36"/>
      <c r="P598" s="14">
        <f t="shared" si="84"/>
        <v>0</v>
      </c>
      <c r="R598" s="42"/>
    </row>
    <row r="599" spans="1:20" ht="17.100000000000001" customHeight="1" x14ac:dyDescent="0.2">
      <c r="A599" s="12" t="s">
        <v>11</v>
      </c>
      <c r="B599" s="36"/>
      <c r="C599" s="36"/>
      <c r="D599" s="36"/>
      <c r="E599" s="36"/>
      <c r="F599" s="36"/>
      <c r="G599" s="36"/>
      <c r="H599" s="36"/>
      <c r="I599" s="36"/>
      <c r="J599" s="36"/>
      <c r="K599" s="36"/>
      <c r="L599" s="36"/>
      <c r="M599" s="36"/>
      <c r="N599" s="36"/>
      <c r="O599" s="36"/>
      <c r="P599" s="14">
        <f t="shared" si="84"/>
        <v>0</v>
      </c>
      <c r="Q599" s="18"/>
      <c r="R599" s="49">
        <f>$R$11</f>
        <v>0</v>
      </c>
      <c r="S599" s="18"/>
      <c r="T599" s="18"/>
    </row>
    <row r="600" spans="1:20" ht="17.100000000000001" customHeight="1" x14ac:dyDescent="0.2">
      <c r="A600" s="12" t="s">
        <v>17</v>
      </c>
      <c r="B600" s="36"/>
      <c r="C600" s="36"/>
      <c r="D600" s="36"/>
      <c r="E600" s="36"/>
      <c r="F600" s="36"/>
      <c r="G600" s="36"/>
      <c r="H600" s="36"/>
      <c r="I600" s="36"/>
      <c r="J600" s="36"/>
      <c r="K600" s="36"/>
      <c r="L600" s="36"/>
      <c r="M600" s="36"/>
      <c r="N600" s="36"/>
      <c r="O600" s="36"/>
      <c r="P600" s="14">
        <f t="shared" si="84"/>
        <v>0</v>
      </c>
      <c r="R600" s="41" t="s">
        <v>4</v>
      </c>
    </row>
    <row r="601" spans="1:20" ht="17.100000000000001" customHeight="1" x14ac:dyDescent="0.2">
      <c r="A601" s="12" t="s">
        <v>6</v>
      </c>
      <c r="B601" s="36"/>
      <c r="C601" s="36"/>
      <c r="D601" s="36"/>
      <c r="E601" s="36"/>
      <c r="F601" s="36"/>
      <c r="G601" s="36"/>
      <c r="H601" s="36"/>
      <c r="I601" s="36"/>
      <c r="J601" s="36"/>
      <c r="K601" s="36"/>
      <c r="L601" s="36"/>
      <c r="M601" s="36"/>
      <c r="N601" s="36"/>
      <c r="O601" s="36"/>
      <c r="P601" s="14">
        <f t="shared" si="84"/>
        <v>0</v>
      </c>
      <c r="R601" s="42"/>
    </row>
    <row r="602" spans="1:20" ht="17.100000000000001" customHeight="1" x14ac:dyDescent="0.2">
      <c r="A602" s="12" t="s">
        <v>20</v>
      </c>
      <c r="B602" s="36"/>
      <c r="C602" s="36"/>
      <c r="D602" s="36"/>
      <c r="E602" s="36"/>
      <c r="F602" s="36"/>
      <c r="G602" s="36"/>
      <c r="H602" s="36"/>
      <c r="I602" s="36"/>
      <c r="J602" s="36"/>
      <c r="K602" s="36"/>
      <c r="L602" s="36"/>
      <c r="M602" s="36"/>
      <c r="N602" s="36"/>
      <c r="O602" s="36"/>
      <c r="P602" s="14">
        <f t="shared" si="84"/>
        <v>0</v>
      </c>
      <c r="R602" s="42"/>
    </row>
    <row r="603" spans="1:20" ht="17.100000000000001" customHeight="1" x14ac:dyDescent="0.2">
      <c r="A603" s="12" t="s">
        <v>40</v>
      </c>
      <c r="B603" s="36"/>
      <c r="C603" s="36"/>
      <c r="D603" s="36"/>
      <c r="E603" s="36"/>
      <c r="F603" s="36"/>
      <c r="G603" s="36"/>
      <c r="H603" s="36"/>
      <c r="I603" s="36"/>
      <c r="J603" s="36"/>
      <c r="K603" s="36"/>
      <c r="L603" s="36"/>
      <c r="M603" s="36"/>
      <c r="N603" s="36"/>
      <c r="O603" s="36"/>
      <c r="P603" s="14">
        <f t="shared" si="84"/>
        <v>0</v>
      </c>
      <c r="R603" s="42"/>
    </row>
    <row r="604" spans="1:20" ht="17.100000000000001" customHeight="1" x14ac:dyDescent="0.2">
      <c r="A604" s="12" t="s">
        <v>12</v>
      </c>
      <c r="B604" s="36"/>
      <c r="C604" s="36"/>
      <c r="D604" s="36"/>
      <c r="E604" s="36"/>
      <c r="F604" s="36"/>
      <c r="G604" s="36"/>
      <c r="H604" s="36"/>
      <c r="I604" s="36"/>
      <c r="J604" s="36"/>
      <c r="K604" s="36"/>
      <c r="L604" s="36"/>
      <c r="M604" s="36"/>
      <c r="N604" s="36"/>
      <c r="O604" s="36"/>
      <c r="P604" s="14">
        <f t="shared" si="84"/>
        <v>0</v>
      </c>
      <c r="Q604" s="18"/>
      <c r="R604" s="49">
        <f>$R$16</f>
        <v>0</v>
      </c>
      <c r="S604" s="18"/>
      <c r="T604" s="18"/>
    </row>
    <row r="605" spans="1:20" ht="17.100000000000001" customHeight="1" x14ac:dyDescent="0.2">
      <c r="A605" s="10" t="s">
        <v>1</v>
      </c>
      <c r="B605" s="14">
        <f>SUM(B593:B604)</f>
        <v>0</v>
      </c>
      <c r="C605" s="14">
        <f t="shared" ref="C605:O605" si="85">SUM(C593:C604)</f>
        <v>0</v>
      </c>
      <c r="D605" s="14">
        <f t="shared" si="85"/>
        <v>0</v>
      </c>
      <c r="E605" s="14">
        <f t="shared" si="85"/>
        <v>0</v>
      </c>
      <c r="F605" s="14">
        <f t="shared" si="85"/>
        <v>0</v>
      </c>
      <c r="G605" s="14">
        <f t="shared" si="85"/>
        <v>0</v>
      </c>
      <c r="H605" s="14">
        <f t="shared" si="85"/>
        <v>0</v>
      </c>
      <c r="I605" s="14">
        <f t="shared" si="85"/>
        <v>0</v>
      </c>
      <c r="J605" s="14">
        <f t="shared" si="85"/>
        <v>0</v>
      </c>
      <c r="K605" s="14">
        <f t="shared" si="85"/>
        <v>0</v>
      </c>
      <c r="L605" s="14">
        <f t="shared" si="85"/>
        <v>0</v>
      </c>
      <c r="M605" s="14">
        <f t="shared" si="85"/>
        <v>0</v>
      </c>
      <c r="N605" s="14">
        <f t="shared" si="85"/>
        <v>0</v>
      </c>
      <c r="O605" s="14">
        <f t="shared" si="85"/>
        <v>0</v>
      </c>
      <c r="P605" s="14">
        <f t="shared" si="84"/>
        <v>0</v>
      </c>
      <c r="R605" s="41" t="s">
        <v>3</v>
      </c>
    </row>
    <row r="606" spans="1:20" ht="17.100000000000001" customHeight="1" x14ac:dyDescent="0.2">
      <c r="A606" s="10"/>
      <c r="B606" s="19"/>
      <c r="C606" s="19"/>
      <c r="D606" s="19"/>
      <c r="E606" s="19"/>
      <c r="F606" s="19"/>
      <c r="G606" s="19"/>
      <c r="H606" s="19"/>
      <c r="I606" s="19"/>
      <c r="J606" s="19"/>
      <c r="K606" s="19"/>
      <c r="L606" s="19"/>
      <c r="M606" s="19"/>
      <c r="N606" s="19"/>
      <c r="O606" s="19"/>
      <c r="P606" s="19">
        <f>SUM(B605:O605)</f>
        <v>0</v>
      </c>
      <c r="Q606" t="s">
        <v>46</v>
      </c>
      <c r="R606" s="43" t="s">
        <v>13</v>
      </c>
    </row>
    <row r="607" spans="1:20" ht="17.100000000000001" customHeight="1" x14ac:dyDescent="0.25">
      <c r="B607" s="5" t="s">
        <v>65</v>
      </c>
      <c r="D607" s="7">
        <f>E591+1</f>
        <v>46188</v>
      </c>
      <c r="E607" s="7">
        <f>D607+13</f>
        <v>46201</v>
      </c>
      <c r="R607" s="44" t="s">
        <v>74</v>
      </c>
      <c r="S607" s="20" t="s">
        <v>19</v>
      </c>
      <c r="T607" s="20" t="s">
        <v>33</v>
      </c>
    </row>
    <row r="608" spans="1:20" ht="17.100000000000001" customHeight="1" x14ac:dyDescent="0.2">
      <c r="B608" s="21">
        <f>DAY(D607)</f>
        <v>15</v>
      </c>
      <c r="C608" s="21">
        <f>DAY(D607+1)</f>
        <v>16</v>
      </c>
      <c r="D608" s="21">
        <f>DAY(D607+2)</f>
        <v>17</v>
      </c>
      <c r="E608" s="21">
        <f>DAY(D607+3)</f>
        <v>18</v>
      </c>
      <c r="F608" s="21">
        <f>DAY(D607+4)</f>
        <v>19</v>
      </c>
      <c r="G608" s="21">
        <f>DAY(D607+5)</f>
        <v>20</v>
      </c>
      <c r="H608" s="21">
        <f>DAY(D607+6)</f>
        <v>21</v>
      </c>
      <c r="I608" s="21">
        <f>DAY(D607+7)</f>
        <v>22</v>
      </c>
      <c r="J608" s="21">
        <f>DAY(D607+8)</f>
        <v>23</v>
      </c>
      <c r="K608" s="21">
        <f>DAY(D607+9)</f>
        <v>24</v>
      </c>
      <c r="L608" s="21">
        <f>DAY(D607+10)</f>
        <v>25</v>
      </c>
      <c r="M608" s="21">
        <f>DAY(D607+11)</f>
        <v>26</v>
      </c>
      <c r="N608" s="21">
        <f>DAY(D607+12)</f>
        <v>27</v>
      </c>
      <c r="O608" s="21">
        <f>DAY(D607+13)</f>
        <v>28</v>
      </c>
      <c r="P608" s="21" t="s">
        <v>45</v>
      </c>
      <c r="R608" s="44" t="s">
        <v>2</v>
      </c>
      <c r="S608" s="20" t="s">
        <v>2</v>
      </c>
      <c r="T608" s="20" t="s">
        <v>87</v>
      </c>
    </row>
    <row r="609" spans="1:20" ht="17.100000000000001" customHeight="1" x14ac:dyDescent="0.2">
      <c r="A609" s="12" t="s">
        <v>18</v>
      </c>
      <c r="B609" s="36"/>
      <c r="C609" s="36"/>
      <c r="D609" s="36"/>
      <c r="E609" s="36"/>
      <c r="F609" s="36"/>
      <c r="G609" s="36"/>
      <c r="H609" s="36"/>
      <c r="I609" s="36"/>
      <c r="J609" s="36"/>
      <c r="K609" s="36"/>
      <c r="L609" s="36"/>
      <c r="M609" s="36"/>
      <c r="N609" s="36"/>
      <c r="O609" s="36"/>
      <c r="P609" s="14">
        <f>SUM(B609:O609)</f>
        <v>0</v>
      </c>
      <c r="R609" s="22">
        <f>+P593+P609</f>
        <v>0</v>
      </c>
      <c r="S609" s="22">
        <f t="shared" ref="S609:S621" si="86">+R609+S560</f>
        <v>0</v>
      </c>
      <c r="T609" s="13"/>
    </row>
    <row r="610" spans="1:20" ht="17.100000000000001" customHeight="1" x14ac:dyDescent="0.2">
      <c r="A610" s="12" t="str">
        <f t="shared" ref="A610:A620" si="87">+A594</f>
        <v>Vacation</v>
      </c>
      <c r="B610" s="36"/>
      <c r="C610" s="37" t="s">
        <v>13</v>
      </c>
      <c r="D610" s="36"/>
      <c r="E610" s="36"/>
      <c r="F610" s="36"/>
      <c r="G610" s="36"/>
      <c r="H610" s="36"/>
      <c r="I610" s="36"/>
      <c r="J610" s="36"/>
      <c r="K610" s="36"/>
      <c r="L610" s="36"/>
      <c r="M610" s="36"/>
      <c r="N610" s="36"/>
      <c r="O610" s="37" t="s">
        <v>13</v>
      </c>
      <c r="P610" s="14">
        <f t="shared" ref="P610:P620" si="88">SUM(B610:O610)</f>
        <v>0</v>
      </c>
      <c r="R610" s="22">
        <f t="shared" ref="R610:R621" si="89">+P594+P610</f>
        <v>0</v>
      </c>
      <c r="S610" s="22">
        <f t="shared" si="86"/>
        <v>0</v>
      </c>
      <c r="T610" s="15" t="s">
        <v>28</v>
      </c>
    </row>
    <row r="611" spans="1:20" ht="17.100000000000001" customHeight="1" x14ac:dyDescent="0.2">
      <c r="A611" s="12" t="str">
        <f t="shared" si="87"/>
        <v>Sick earned after 1997</v>
      </c>
      <c r="B611" s="36"/>
      <c r="C611" s="36"/>
      <c r="D611" s="36"/>
      <c r="E611" s="36"/>
      <c r="F611" s="36"/>
      <c r="G611" s="36"/>
      <c r="H611" s="36"/>
      <c r="I611" s="36"/>
      <c r="J611" s="36"/>
      <c r="K611" s="36"/>
      <c r="L611" s="36"/>
      <c r="M611" s="36"/>
      <c r="N611" s="36"/>
      <c r="O611" s="36"/>
      <c r="P611" s="14">
        <f t="shared" si="88"/>
        <v>0</v>
      </c>
      <c r="R611" s="22">
        <f t="shared" si="89"/>
        <v>0</v>
      </c>
      <c r="S611" s="22">
        <f t="shared" si="86"/>
        <v>0</v>
      </c>
      <c r="T611" s="15" t="s">
        <v>29</v>
      </c>
    </row>
    <row r="612" spans="1:20" ht="17.100000000000001" customHeight="1" x14ac:dyDescent="0.2">
      <c r="A612" s="12" t="str">
        <f t="shared" si="87"/>
        <v>Sick earned 1984 - 1997</v>
      </c>
      <c r="B612" s="36"/>
      <c r="C612" s="36"/>
      <c r="D612" s="36"/>
      <c r="E612" s="36"/>
      <c r="F612" s="36"/>
      <c r="G612" s="36"/>
      <c r="H612" s="36"/>
      <c r="I612" s="36"/>
      <c r="J612" s="36"/>
      <c r="K612" s="36"/>
      <c r="L612" s="36"/>
      <c r="M612" s="36"/>
      <c r="N612" s="36"/>
      <c r="O612" s="36"/>
      <c r="P612" s="14">
        <f t="shared" si="88"/>
        <v>0</v>
      </c>
      <c r="R612" s="22">
        <f t="shared" si="89"/>
        <v>0</v>
      </c>
      <c r="S612" s="22">
        <f t="shared" si="86"/>
        <v>0</v>
      </c>
      <c r="T612" s="15" t="s">
        <v>30</v>
      </c>
    </row>
    <row r="613" spans="1:20" ht="17.100000000000001" customHeight="1" x14ac:dyDescent="0.2">
      <c r="A613" s="12" t="str">
        <f t="shared" si="87"/>
        <v>Sick earned before 1984</v>
      </c>
      <c r="B613" s="36"/>
      <c r="C613" s="36"/>
      <c r="D613" s="36"/>
      <c r="E613" s="36"/>
      <c r="F613" s="36"/>
      <c r="G613" s="36"/>
      <c r="H613" s="36"/>
      <c r="I613" s="36"/>
      <c r="J613" s="36"/>
      <c r="K613" s="36"/>
      <c r="L613" s="36"/>
      <c r="M613" s="36"/>
      <c r="N613" s="36"/>
      <c r="O613" s="36"/>
      <c r="P613" s="14">
        <f t="shared" si="88"/>
        <v>0</v>
      </c>
      <c r="R613" s="22">
        <f t="shared" si="89"/>
        <v>0</v>
      </c>
      <c r="S613" s="22">
        <f t="shared" si="86"/>
        <v>0</v>
      </c>
      <c r="T613" s="15" t="s">
        <v>31</v>
      </c>
    </row>
    <row r="614" spans="1:20" ht="17.100000000000001" customHeight="1" x14ac:dyDescent="0.2">
      <c r="A614" s="12" t="str">
        <f t="shared" si="87"/>
        <v>Extended sick</v>
      </c>
      <c r="B614" s="36"/>
      <c r="C614" s="36"/>
      <c r="D614" s="36"/>
      <c r="E614" s="36"/>
      <c r="F614" s="36"/>
      <c r="G614" s="36"/>
      <c r="H614" s="36"/>
      <c r="I614" s="36"/>
      <c r="J614" s="36"/>
      <c r="K614" s="36"/>
      <c r="L614" s="36"/>
      <c r="M614" s="36"/>
      <c r="N614" s="36"/>
      <c r="O614" s="36"/>
      <c r="P614" s="14">
        <f t="shared" si="88"/>
        <v>0</v>
      </c>
      <c r="R614" s="22">
        <f t="shared" si="89"/>
        <v>0</v>
      </c>
      <c r="S614" s="22">
        <f t="shared" si="86"/>
        <v>0</v>
      </c>
      <c r="T614" s="15" t="s">
        <v>42</v>
      </c>
    </row>
    <row r="615" spans="1:20" ht="17.100000000000001" customHeight="1" x14ac:dyDescent="0.2">
      <c r="A615" s="12" t="str">
        <f t="shared" si="87"/>
        <v>Comp time used</v>
      </c>
      <c r="B615" s="36"/>
      <c r="C615" s="36"/>
      <c r="D615" s="36"/>
      <c r="E615" s="36"/>
      <c r="F615" s="36"/>
      <c r="G615" s="36"/>
      <c r="H615" s="36"/>
      <c r="I615" s="36"/>
      <c r="J615" s="36"/>
      <c r="K615" s="36"/>
      <c r="L615" s="36"/>
      <c r="M615" s="36"/>
      <c r="N615" s="36"/>
      <c r="O615" s="36"/>
      <c r="P615" s="14">
        <f t="shared" si="88"/>
        <v>0</v>
      </c>
      <c r="R615" s="22">
        <f t="shared" si="89"/>
        <v>0</v>
      </c>
      <c r="S615" s="22">
        <f t="shared" si="86"/>
        <v>0</v>
      </c>
      <c r="T615" s="15" t="s">
        <v>32</v>
      </c>
    </row>
    <row r="616" spans="1:20" ht="17.100000000000001" customHeight="1" x14ac:dyDescent="0.2">
      <c r="A616" s="12" t="str">
        <f t="shared" si="87"/>
        <v>Holiday/AdminClosure</v>
      </c>
      <c r="B616" s="36"/>
      <c r="C616" s="36"/>
      <c r="D616" s="36"/>
      <c r="E616" s="36"/>
      <c r="F616" s="36"/>
      <c r="G616" s="36"/>
      <c r="H616" s="36"/>
      <c r="I616" s="36"/>
      <c r="J616" s="36"/>
      <c r="K616" s="36"/>
      <c r="L616" s="36"/>
      <c r="M616" s="36"/>
      <c r="N616" s="36"/>
      <c r="O616" s="36"/>
      <c r="P616" s="14">
        <f t="shared" si="88"/>
        <v>0</v>
      </c>
      <c r="R616" s="22">
        <f t="shared" si="89"/>
        <v>0</v>
      </c>
      <c r="S616" s="22">
        <f t="shared" si="86"/>
        <v>0</v>
      </c>
      <c r="T616" s="13"/>
    </row>
    <row r="617" spans="1:20" ht="17.100000000000001" customHeight="1" x14ac:dyDescent="0.2">
      <c r="A617" s="12" t="str">
        <f t="shared" si="87"/>
        <v>Inclement Weather</v>
      </c>
      <c r="B617" s="36"/>
      <c r="C617" s="36"/>
      <c r="D617" s="36"/>
      <c r="E617" s="36"/>
      <c r="F617" s="36"/>
      <c r="G617" s="36"/>
      <c r="H617" s="36"/>
      <c r="I617" s="36"/>
      <c r="J617" s="36"/>
      <c r="K617" s="36"/>
      <c r="L617" s="36"/>
      <c r="M617" s="36"/>
      <c r="N617" s="36"/>
      <c r="O617" s="36"/>
      <c r="P617" s="14">
        <f t="shared" si="88"/>
        <v>0</v>
      </c>
      <c r="R617" s="22">
        <f t="shared" si="89"/>
        <v>0</v>
      </c>
      <c r="S617" s="22">
        <f t="shared" si="86"/>
        <v>0</v>
      </c>
      <c r="T617" s="13"/>
    </row>
    <row r="618" spans="1:20" ht="17.100000000000001" customHeight="1" x14ac:dyDescent="0.2">
      <c r="A618" s="12" t="str">
        <f t="shared" si="87"/>
        <v>Overtime worked</v>
      </c>
      <c r="B618" s="36"/>
      <c r="C618" s="36"/>
      <c r="D618" s="36"/>
      <c r="E618" s="36"/>
      <c r="F618" s="36"/>
      <c r="G618" s="36"/>
      <c r="H618" s="36"/>
      <c r="I618" s="36"/>
      <c r="J618" s="36"/>
      <c r="K618" s="36"/>
      <c r="L618" s="36"/>
      <c r="M618" s="36"/>
      <c r="N618" s="36"/>
      <c r="O618" s="36"/>
      <c r="P618" s="14">
        <f t="shared" si="88"/>
        <v>0</v>
      </c>
      <c r="R618" s="22">
        <f t="shared" si="89"/>
        <v>0</v>
      </c>
      <c r="S618" s="22">
        <f t="shared" si="86"/>
        <v>0</v>
      </c>
      <c r="T618" s="13"/>
    </row>
    <row r="619" spans="1:20" ht="17.100000000000001" customHeight="1" x14ac:dyDescent="0.2">
      <c r="A619" s="12" t="str">
        <f t="shared" si="87"/>
        <v>*Other absence with pay</v>
      </c>
      <c r="B619" s="36"/>
      <c r="C619" s="36"/>
      <c r="D619" s="36"/>
      <c r="E619" s="36"/>
      <c r="F619" s="36"/>
      <c r="G619" s="36"/>
      <c r="H619" s="36"/>
      <c r="I619" s="36"/>
      <c r="J619" s="36"/>
      <c r="K619" s="36"/>
      <c r="L619" s="36"/>
      <c r="M619" s="36"/>
      <c r="N619" s="36"/>
      <c r="O619" s="36"/>
      <c r="P619" s="14">
        <f t="shared" si="88"/>
        <v>0</v>
      </c>
      <c r="R619" s="22">
        <f t="shared" si="89"/>
        <v>0</v>
      </c>
      <c r="S619" s="22">
        <f t="shared" si="86"/>
        <v>0</v>
      </c>
      <c r="T619" s="15" t="s">
        <v>13</v>
      </c>
    </row>
    <row r="620" spans="1:20" ht="17.100000000000001" customHeight="1" x14ac:dyDescent="0.2">
      <c r="A620" s="12" t="str">
        <f t="shared" si="87"/>
        <v>Absence without pay</v>
      </c>
      <c r="B620" s="36"/>
      <c r="C620" s="36"/>
      <c r="D620" s="36"/>
      <c r="E620" s="36"/>
      <c r="F620" s="36"/>
      <c r="G620" s="36"/>
      <c r="H620" s="36"/>
      <c r="I620" s="36"/>
      <c r="J620" s="36"/>
      <c r="K620" s="36"/>
      <c r="L620" s="36"/>
      <c r="M620" s="36"/>
      <c r="N620" s="36"/>
      <c r="O620" s="36"/>
      <c r="P620" s="14">
        <f t="shared" si="88"/>
        <v>0</v>
      </c>
      <c r="R620" s="22">
        <f t="shared" si="89"/>
        <v>0</v>
      </c>
      <c r="S620" s="22">
        <f t="shared" si="86"/>
        <v>0</v>
      </c>
      <c r="T620" s="13"/>
    </row>
    <row r="621" spans="1:20" ht="17.100000000000001" customHeight="1" x14ac:dyDescent="0.2">
      <c r="A621" s="10" t="s">
        <v>1</v>
      </c>
      <c r="B621" s="14">
        <f t="shared" ref="B621:O621" si="90">SUM(B609:B620)</f>
        <v>0</v>
      </c>
      <c r="C621" s="14">
        <f t="shared" si="90"/>
        <v>0</v>
      </c>
      <c r="D621" s="14">
        <f t="shared" si="90"/>
        <v>0</v>
      </c>
      <c r="E621" s="14">
        <f t="shared" si="90"/>
        <v>0</v>
      </c>
      <c r="F621" s="14">
        <f t="shared" si="90"/>
        <v>0</v>
      </c>
      <c r="G621" s="14">
        <f t="shared" si="90"/>
        <v>0</v>
      </c>
      <c r="H621" s="14">
        <f t="shared" si="90"/>
        <v>0</v>
      </c>
      <c r="I621" s="14">
        <f t="shared" si="90"/>
        <v>0</v>
      </c>
      <c r="J621" s="14">
        <f t="shared" si="90"/>
        <v>0</v>
      </c>
      <c r="K621" s="14">
        <f t="shared" si="90"/>
        <v>0</v>
      </c>
      <c r="L621" s="14">
        <f t="shared" si="90"/>
        <v>0</v>
      </c>
      <c r="M621" s="14">
        <f t="shared" si="90"/>
        <v>0</v>
      </c>
      <c r="N621" s="14">
        <f t="shared" si="90"/>
        <v>0</v>
      </c>
      <c r="O621" s="14">
        <f t="shared" si="90"/>
        <v>0</v>
      </c>
      <c r="P621" s="14">
        <f>SUM(P609:P620)</f>
        <v>0</v>
      </c>
      <c r="R621" s="22">
        <f t="shared" si="89"/>
        <v>0</v>
      </c>
      <c r="S621" s="22">
        <f t="shared" si="86"/>
        <v>0</v>
      </c>
      <c r="T621" s="13"/>
    </row>
    <row r="622" spans="1:20" ht="17.100000000000001" customHeight="1" x14ac:dyDescent="0.2">
      <c r="L622" s="1" t="s">
        <v>21</v>
      </c>
      <c r="P622" s="19">
        <f>SUM(B621:O621)</f>
        <v>0</v>
      </c>
      <c r="Q622" t="s">
        <v>46</v>
      </c>
    </row>
    <row r="623" spans="1:20" ht="17.100000000000001" customHeight="1" x14ac:dyDescent="0.2">
      <c r="A623" s="23" t="s">
        <v>8</v>
      </c>
      <c r="B623" s="24"/>
      <c r="C623" s="25"/>
      <c r="D623" s="56"/>
      <c r="E623" s="56"/>
      <c r="F623" s="56"/>
      <c r="G623" s="56"/>
      <c r="H623" s="56"/>
      <c r="I623" s="56"/>
      <c r="J623" s="56"/>
      <c r="K623" s="57"/>
    </row>
    <row r="624" spans="1:20" ht="17.100000000000001" customHeight="1" x14ac:dyDescent="0.2">
      <c r="A624" s="58"/>
      <c r="B624" s="59"/>
      <c r="C624" s="59"/>
      <c r="D624" s="59"/>
      <c r="E624" s="59"/>
      <c r="F624" s="59"/>
      <c r="G624" s="59"/>
      <c r="H624" s="59"/>
      <c r="I624" s="59"/>
      <c r="J624" s="59"/>
      <c r="K624" s="60"/>
    </row>
    <row r="625" spans="1:20" ht="17.100000000000001" customHeight="1" x14ac:dyDescent="0.2">
      <c r="A625" s="58"/>
      <c r="B625" s="59"/>
      <c r="C625" s="59"/>
      <c r="D625" s="59"/>
      <c r="E625" s="59"/>
      <c r="F625" s="59"/>
      <c r="G625" s="59"/>
      <c r="H625" s="59"/>
      <c r="I625" s="59"/>
      <c r="J625" s="59"/>
      <c r="K625" s="60"/>
      <c r="L625" s="18"/>
      <c r="M625" s="18"/>
      <c r="N625" s="18"/>
      <c r="O625" s="18"/>
      <c r="P625" s="18"/>
      <c r="Q625" s="18"/>
      <c r="R625" s="45"/>
    </row>
    <row r="626" spans="1:20" ht="17.100000000000001" customHeight="1" x14ac:dyDescent="0.2">
      <c r="A626" s="26" t="s">
        <v>7</v>
      </c>
      <c r="B626" s="61"/>
      <c r="C626" s="61"/>
      <c r="D626" s="61"/>
      <c r="E626" s="61"/>
      <c r="F626" s="61"/>
      <c r="G626" s="61"/>
      <c r="H626" s="61"/>
      <c r="I626" s="61"/>
      <c r="J626" s="61"/>
      <c r="K626" s="62"/>
      <c r="N626" s="17" t="s">
        <v>9</v>
      </c>
      <c r="Q626" s="17" t="s">
        <v>16</v>
      </c>
    </row>
    <row r="627" spans="1:20" ht="17.100000000000001" customHeight="1" x14ac:dyDescent="0.2">
      <c r="A627" s="65"/>
      <c r="B627" s="61"/>
      <c r="C627" s="61"/>
      <c r="D627" s="61"/>
      <c r="E627" s="61"/>
      <c r="F627" s="61"/>
      <c r="G627" s="61"/>
      <c r="H627" s="61"/>
      <c r="I627" s="61"/>
      <c r="J627" s="61"/>
      <c r="K627" s="62"/>
    </row>
    <row r="628" spans="1:20" ht="17.100000000000001" customHeight="1" x14ac:dyDescent="0.2">
      <c r="A628" s="66"/>
      <c r="B628" s="63"/>
      <c r="C628" s="63"/>
      <c r="D628" s="63"/>
      <c r="E628" s="63"/>
      <c r="F628" s="63"/>
      <c r="G628" s="63"/>
      <c r="H628" s="63"/>
      <c r="I628" s="63"/>
      <c r="J628" s="63"/>
      <c r="K628" s="64"/>
      <c r="L628" s="18"/>
      <c r="M628" s="18"/>
      <c r="N628" s="27"/>
      <c r="O628" s="18"/>
      <c r="P628" s="18"/>
      <c r="Q628" s="18"/>
      <c r="R628" s="45"/>
    </row>
    <row r="629" spans="1:20" ht="20.100000000000001" customHeight="1" x14ac:dyDescent="0.2">
      <c r="A629" s="1" t="s">
        <v>76</v>
      </c>
      <c r="B629" s="28"/>
      <c r="C629" s="28"/>
      <c r="D629" s="28"/>
      <c r="E629" s="28"/>
      <c r="F629" s="28"/>
      <c r="G629" s="28"/>
      <c r="H629" s="28"/>
      <c r="I629" s="28"/>
      <c r="J629" s="28"/>
      <c r="K629" s="28"/>
      <c r="L629" s="28"/>
      <c r="M629" s="28"/>
      <c r="N629" s="17" t="s">
        <v>10</v>
      </c>
      <c r="O629" s="1"/>
      <c r="P629" s="1"/>
      <c r="Q629" s="1"/>
      <c r="R629" s="46" t="s">
        <v>16</v>
      </c>
      <c r="S629" s="28"/>
    </row>
    <row r="630" spans="1:20" ht="20.100000000000001" customHeight="1" x14ac:dyDescent="0.25">
      <c r="A630" s="29" t="s">
        <v>25</v>
      </c>
      <c r="B630" s="30"/>
      <c r="C630" s="28"/>
      <c r="D630" s="28"/>
      <c r="E630" s="28"/>
      <c r="F630" s="28"/>
      <c r="G630" s="28"/>
      <c r="H630" s="28"/>
      <c r="I630" s="28"/>
      <c r="J630" s="28"/>
      <c r="K630" s="28"/>
      <c r="L630" s="28"/>
      <c r="M630" s="28"/>
      <c r="N630" s="28"/>
      <c r="O630" s="28"/>
      <c r="P630" s="28"/>
      <c r="Q630" s="28"/>
      <c r="R630" s="47"/>
      <c r="S630" s="28"/>
    </row>
    <row r="631" spans="1:20" ht="20.100000000000001" customHeight="1" x14ac:dyDescent="0.25">
      <c r="A631" s="31" t="s">
        <v>23</v>
      </c>
      <c r="B631" s="28"/>
      <c r="C631" s="28"/>
      <c r="D631" s="28"/>
      <c r="E631" s="28"/>
      <c r="F631" s="28"/>
      <c r="G631" s="28"/>
      <c r="H631" s="28"/>
      <c r="I631" s="28"/>
      <c r="J631" s="28"/>
      <c r="K631" s="28"/>
      <c r="L631" s="28"/>
      <c r="M631" s="28"/>
      <c r="N631" s="28"/>
      <c r="O631" s="28"/>
      <c r="P631" s="28"/>
      <c r="Q631" s="28"/>
      <c r="R631" s="47"/>
      <c r="S631" s="28"/>
      <c r="T631" s="28"/>
    </row>
    <row r="632" spans="1:20" ht="20.100000000000001" customHeight="1" x14ac:dyDescent="0.25">
      <c r="A632" s="31" t="s">
        <v>24</v>
      </c>
      <c r="B632" s="28"/>
      <c r="C632" s="28"/>
      <c r="D632" s="28"/>
      <c r="E632" s="28"/>
      <c r="F632" s="28"/>
      <c r="G632" s="28"/>
      <c r="H632" s="28"/>
      <c r="I632" s="28"/>
      <c r="J632" s="28"/>
      <c r="K632" s="28"/>
      <c r="L632" s="28"/>
      <c r="M632" s="28"/>
      <c r="N632" s="28"/>
      <c r="O632" s="28"/>
      <c r="P632" s="28"/>
      <c r="Q632" s="28"/>
      <c r="R632" s="47"/>
      <c r="S632" s="28"/>
      <c r="T632" s="28"/>
    </row>
    <row r="633" spans="1:20" ht="20.100000000000001" customHeight="1" x14ac:dyDescent="0.25">
      <c r="A633" s="31" t="s">
        <v>27</v>
      </c>
      <c r="B633" s="28"/>
      <c r="C633" s="28"/>
      <c r="D633" s="28"/>
      <c r="E633" s="28"/>
      <c r="F633" s="28"/>
      <c r="G633" s="28"/>
      <c r="H633" s="28"/>
      <c r="I633" s="28"/>
      <c r="J633" s="28"/>
      <c r="K633" s="28"/>
      <c r="L633" s="28"/>
      <c r="M633" s="28"/>
      <c r="N633" s="28"/>
      <c r="O633" s="28"/>
      <c r="P633" s="28"/>
      <c r="Q633" s="28"/>
      <c r="R633" s="47"/>
      <c r="S633" s="28"/>
      <c r="T633" s="28"/>
    </row>
    <row r="634" spans="1:20" ht="20.100000000000001" customHeight="1" x14ac:dyDescent="0.25">
      <c r="A634" s="31" t="s">
        <v>26</v>
      </c>
      <c r="B634" s="28"/>
      <c r="C634" s="28"/>
      <c r="D634" s="28"/>
      <c r="E634" s="28"/>
      <c r="F634" s="28"/>
      <c r="G634" s="28"/>
      <c r="H634" s="28"/>
      <c r="I634" s="28"/>
      <c r="J634" s="28"/>
      <c r="K634" s="28"/>
      <c r="L634" s="28"/>
      <c r="M634" s="28"/>
      <c r="N634" s="28"/>
      <c r="O634" s="28"/>
      <c r="P634" s="28"/>
      <c r="Q634" s="28"/>
      <c r="R634" s="47"/>
      <c r="S634" s="28"/>
      <c r="T634" s="28"/>
    </row>
    <row r="635" spans="1:20" ht="20.100000000000001" customHeight="1" x14ac:dyDescent="0.25">
      <c r="A635" s="31" t="s">
        <v>75</v>
      </c>
      <c r="B635" s="28"/>
      <c r="C635" s="28"/>
      <c r="D635" s="28"/>
      <c r="E635" s="28"/>
      <c r="F635" s="28"/>
      <c r="G635" s="28"/>
      <c r="H635" s="28"/>
      <c r="I635" s="31"/>
      <c r="J635" s="28"/>
      <c r="K635" s="28"/>
      <c r="L635" s="28"/>
      <c r="M635" s="28"/>
      <c r="N635" s="28"/>
      <c r="O635" s="28"/>
      <c r="P635" s="28"/>
      <c r="Q635" s="28"/>
      <c r="R635" s="47"/>
      <c r="S635" s="28"/>
      <c r="T635" s="28"/>
    </row>
  </sheetData>
  <protectedRanges>
    <protectedRange sqref="B610:O620 Q595 Q599 Q604 L625:R625 S595:T595 S599:T599 S604:T604" name="Range13_1_1_2_1"/>
    <protectedRange sqref="B514:O522 Q497 Q501 Q506 L527:R527 S497:T497 S501:T501 S506:T506" name="Range11_1_1_2_1"/>
    <protectedRange sqref="B414:O424 Q399 Q403 Q408 L429:R429 S399:T399 S403:T403 S408:T408" name="Range9_1_1_2_1"/>
    <protectedRange sqref="B317:O326 Q310 Q305 Q301 L331:R331 S310:T310 S305:T305 S301:T301" name="Range7_1_1_2_1"/>
    <protectedRange sqref="B218:O228 Q212 Q207 Q203 L233:R233 S212:T212 S207:T207 S203:T203" name="Range5_1_1_2_1"/>
    <protectedRange sqref="B119:O130 L135:R135" name="Range3_1_1_2_1"/>
    <protectedRange sqref="B21:O32 L37:S37 B36:K40 D35:K36 A36:A37 A39:A40 B85:K89 D84:K85 A85:A86 A88:A89 B134:K138 D133:K134 A134:A135 A137:A138 B183:K187 D182:K183 A183:A184 A186:A187 B232:K236 D231:K232 A232:A233 A235:A236 B281:K285 D280:K281 A281:A282 A284:A285 B330:K334 D329:K330 A330:A331 A333:A334 B379:K383 D378:K379 A379:A380 A382:A383 B428:K432 D427:K428 A428:A429 A431:A432 B477:K481 D476:K477 A477:A478 A480:A481 B526:K530 D525:K526 A526:A527 A529:A530 B575:K579 D574:K575 A575:A576 A578:A579 B624:K628 D623:K624 A624:A625 A627:A628" name="Range1_1_1_2_1"/>
    <protectedRange sqref="B70:O81 L86:R86" name="Range2_1_1_2_1"/>
    <protectedRange sqref="B169:O179 S163:T163 S158:T158 S154:T154 L184:R184" name="Range4_1_1_2_1"/>
    <protectedRange sqref="B269:O277 Q252 Q256 Q261 L282:R282 S252:T252 S256:T256 S261:T261" name="Range6_1_1_2_1"/>
    <protectedRange sqref="B367:O375 Q350 Q354 Q359 L380:R380 S350:T350 S354:T354 S359:T359" name="Range8_1_1_2_1"/>
    <protectedRange sqref="B465:O473 Q457 Q452 Q448 L478:R478 S457:T457 S452:T452 S448:T448" name="Range10_1_1_2_1"/>
    <protectedRange sqref="B562:O571 Q555 Q550 Q546 L576:R576 S555:T555 S550:T550 S546:T546" name="Range12_1_1_2_1"/>
    <protectedRange sqref="B5:O16 Q16:T16 Q11:T11 Q7:T7" name="Range1_2_1_1"/>
    <protectedRange sqref="B54:O65 Q56:T56 Q60:T60 Q65:T65 R105 R109 R114 R154 R158 R163 R203 R207 R212 R252 R256 R261 R301 R305 R310 R350 R354 R359 R399 R403 R408 R448 R452 R457 R497 R501 R506 R546 R550 R555 R595 R599 R604" name="Range1_3_1_1"/>
    <protectedRange sqref="B103:O114 Q114 Q109 Q105 S114:T114 S109:T109 S105:T105" name="Range1_4_1_1"/>
    <protectedRange sqref="B152:O163 B168:O168 Q154 Q158 Q163" name="Range1_5_1_1"/>
    <protectedRange sqref="B201:O212 B217:O217" name="Range1_6_1_1"/>
    <protectedRange sqref="B250:O261 B266:O268" name="Range1_7_1_1"/>
    <protectedRange sqref="B315:O316 B299:O310" name="Range1_8_1_1"/>
    <protectedRange sqref="B348:O359 B364:O366" name="Range1_9_1_1"/>
    <protectedRange sqref="B397:O408 B413:O413" name="Range1_10_1_1"/>
    <protectedRange sqref="B446:O457 B462:O464" name="Range1_11_1_1"/>
    <protectedRange sqref="B495:O506 B511:O513" name="Range1_12_1_1"/>
    <protectedRange sqref="B544:O555 B560:O561" name="Range1_13_1_1"/>
    <protectedRange sqref="B593:O604 B609:O609" name="Range1_14_1_1"/>
  </protectedRanges>
  <mergeCells count="52">
    <mergeCell ref="D623:K623"/>
    <mergeCell ref="A624:K625"/>
    <mergeCell ref="B626:K628"/>
    <mergeCell ref="A627:A628"/>
    <mergeCell ref="B528:K530"/>
    <mergeCell ref="A529:A530"/>
    <mergeCell ref="D574:K574"/>
    <mergeCell ref="A575:K576"/>
    <mergeCell ref="B577:K579"/>
    <mergeCell ref="A578:A579"/>
    <mergeCell ref="A526:K527"/>
    <mergeCell ref="B381:K383"/>
    <mergeCell ref="A382:A383"/>
    <mergeCell ref="D427:K427"/>
    <mergeCell ref="A428:K429"/>
    <mergeCell ref="B430:K432"/>
    <mergeCell ref="A431:A432"/>
    <mergeCell ref="D476:K476"/>
    <mergeCell ref="A477:K478"/>
    <mergeCell ref="B479:K481"/>
    <mergeCell ref="A480:A481"/>
    <mergeCell ref="D525:K525"/>
    <mergeCell ref="A379:K380"/>
    <mergeCell ref="B234:K236"/>
    <mergeCell ref="A235:A236"/>
    <mergeCell ref="D280:K280"/>
    <mergeCell ref="A281:K282"/>
    <mergeCell ref="B283:K285"/>
    <mergeCell ref="A284:A285"/>
    <mergeCell ref="D329:K329"/>
    <mergeCell ref="A330:K331"/>
    <mergeCell ref="B332:K334"/>
    <mergeCell ref="A333:A334"/>
    <mergeCell ref="D378:K378"/>
    <mergeCell ref="A232:K233"/>
    <mergeCell ref="B87:K89"/>
    <mergeCell ref="A88:A89"/>
    <mergeCell ref="D133:K133"/>
    <mergeCell ref="A134:K135"/>
    <mergeCell ref="B136:K138"/>
    <mergeCell ref="A137:A138"/>
    <mergeCell ref="D182:K182"/>
    <mergeCell ref="A183:K184"/>
    <mergeCell ref="B185:K187"/>
    <mergeCell ref="A186:A187"/>
    <mergeCell ref="D231:K231"/>
    <mergeCell ref="A85:K86"/>
    <mergeCell ref="D35:K35"/>
    <mergeCell ref="A36:K37"/>
    <mergeCell ref="B38:K40"/>
    <mergeCell ref="A39:A40"/>
    <mergeCell ref="D84:K84"/>
  </mergeCells>
  <printOptions horizontalCentered="1" verticalCentered="1"/>
  <pageMargins left="0.7" right="0.7" top="0.75" bottom="0.75" header="0.3" footer="0.3"/>
  <pageSetup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E76D-D4E3-48AC-B244-B9F4C8E3B82F}">
  <dimension ref="A1:V635"/>
  <sheetViews>
    <sheetView windowProtection="1" zoomScale="85" zoomScaleNormal="85" workbookViewId="0">
      <selection activeCell="B5" sqref="B5"/>
    </sheetView>
  </sheetViews>
  <sheetFormatPr defaultRowHeight="24.75" customHeight="1" x14ac:dyDescent="0.2"/>
  <cols>
    <col min="1" max="1" width="26.28515625" customWidth="1"/>
    <col min="2" max="3" width="8.7109375" customWidth="1"/>
    <col min="4" max="4" width="11" customWidth="1"/>
    <col min="5" max="5" width="10.85546875" customWidth="1"/>
    <col min="6" max="16" width="8.7109375" customWidth="1"/>
    <col min="17" max="17" width="7" customWidth="1"/>
    <col min="18" max="18" width="11.42578125" style="19" customWidth="1"/>
    <col min="19" max="19" width="12.85546875" customWidth="1"/>
    <col min="20" max="20" width="12.140625" customWidth="1"/>
    <col min="21" max="22" width="9.140625" style="11" customWidth="1"/>
  </cols>
  <sheetData>
    <row r="1" spans="1:22" s="3" customFormat="1" ht="24.75" customHeight="1" x14ac:dyDescent="0.35">
      <c r="A1" s="3" t="s">
        <v>5</v>
      </c>
      <c r="G1" s="3" t="s">
        <v>73</v>
      </c>
      <c r="R1" s="38"/>
      <c r="S1" s="5"/>
      <c r="U1" s="6"/>
      <c r="V1" s="6"/>
    </row>
    <row r="2" spans="1:22" s="3" customFormat="1" ht="15" customHeight="1" x14ac:dyDescent="0.35">
      <c r="R2" s="38"/>
      <c r="S2" s="5"/>
      <c r="U2" s="6"/>
      <c r="V2" s="6"/>
    </row>
    <row r="3" spans="1:22" s="5" customFormat="1" ht="16.5" customHeight="1" x14ac:dyDescent="0.25">
      <c r="B3" s="5" t="s">
        <v>34</v>
      </c>
      <c r="D3" s="7">
        <f>'bw emp 1'!D3</f>
        <v>45838</v>
      </c>
      <c r="E3" s="7">
        <f>D3+13</f>
        <v>45851</v>
      </c>
      <c r="Q3" s="5" t="s">
        <v>35</v>
      </c>
      <c r="R3" s="38"/>
      <c r="S3" s="5" t="str">
        <f>+B3</f>
        <v>BW 15</v>
      </c>
      <c r="T3" s="54" t="str">
        <f>+B19</f>
        <v>BW 16</v>
      </c>
      <c r="U3" s="8"/>
      <c r="V3" s="8"/>
    </row>
    <row r="4" spans="1:22" ht="15.95" customHeight="1" x14ac:dyDescent="0.2">
      <c r="B4" s="9">
        <f>DAY(D3)</f>
        <v>30</v>
      </c>
      <c r="C4" s="9">
        <f>DAY(D3+1)</f>
        <v>1</v>
      </c>
      <c r="D4" s="9">
        <f>DAY(D3+2)</f>
        <v>2</v>
      </c>
      <c r="E4" s="9">
        <f>DAY(D3+3)</f>
        <v>3</v>
      </c>
      <c r="F4" s="9">
        <f>DAY(D3+4)</f>
        <v>4</v>
      </c>
      <c r="G4" s="9">
        <f>DAY(D3+5)</f>
        <v>5</v>
      </c>
      <c r="H4" s="9">
        <f>DAY(D3+6)</f>
        <v>6</v>
      </c>
      <c r="I4" s="9">
        <f>DAY(D3+7)</f>
        <v>7</v>
      </c>
      <c r="J4" s="9">
        <f>DAY(D3+8)</f>
        <v>8</v>
      </c>
      <c r="K4" s="9">
        <f>DAY(D3+9)</f>
        <v>9</v>
      </c>
      <c r="L4" s="9">
        <f>DAY(D3+10)</f>
        <v>10</v>
      </c>
      <c r="M4" s="9">
        <f>DAY(D3+11)</f>
        <v>11</v>
      </c>
      <c r="N4" s="9">
        <f>DAY(D3+12)</f>
        <v>12</v>
      </c>
      <c r="O4" s="9">
        <f>DAY(D3+13)</f>
        <v>13</v>
      </c>
      <c r="P4" s="9" t="s">
        <v>45</v>
      </c>
      <c r="Q4" s="10"/>
      <c r="R4" s="39"/>
      <c r="S4" s="10"/>
      <c r="T4" s="1"/>
    </row>
    <row r="5" spans="1:22" ht="17.100000000000001" customHeight="1" x14ac:dyDescent="0.25">
      <c r="A5" s="12" t="s">
        <v>18</v>
      </c>
      <c r="B5" s="36"/>
      <c r="C5" s="36"/>
      <c r="D5" s="36"/>
      <c r="E5" s="36"/>
      <c r="F5" s="36"/>
      <c r="G5" s="36"/>
      <c r="H5" s="36"/>
      <c r="I5" s="36"/>
      <c r="J5" s="36"/>
      <c r="K5" s="36"/>
      <c r="L5" s="36"/>
      <c r="M5" s="36"/>
      <c r="N5" s="36"/>
      <c r="O5" s="36"/>
      <c r="P5" s="14">
        <f>SUM(B5:O5)</f>
        <v>0</v>
      </c>
      <c r="Q5" s="5"/>
    </row>
    <row r="6" spans="1:22" ht="17.100000000000001" customHeight="1" x14ac:dyDescent="0.2">
      <c r="A6" s="12" t="s">
        <v>0</v>
      </c>
      <c r="B6" s="36"/>
      <c r="C6" s="36"/>
      <c r="D6" s="36"/>
      <c r="E6" s="36"/>
      <c r="F6" s="36"/>
      <c r="G6" s="36"/>
      <c r="H6" s="36"/>
      <c r="I6" s="36"/>
      <c r="J6" s="36"/>
      <c r="K6" s="36"/>
      <c r="L6" s="36"/>
      <c r="M6" s="36"/>
      <c r="N6" s="36"/>
      <c r="O6" s="36"/>
      <c r="P6" s="14">
        <f t="shared" ref="P6:P15" si="0">SUM(B6:O6)</f>
        <v>0</v>
      </c>
    </row>
    <row r="7" spans="1:22" ht="17.100000000000001" customHeight="1" x14ac:dyDescent="0.25">
      <c r="A7" s="12" t="s">
        <v>41</v>
      </c>
      <c r="B7" s="36"/>
      <c r="C7" s="36"/>
      <c r="D7" s="36"/>
      <c r="E7" s="36"/>
      <c r="F7" s="36"/>
      <c r="G7" s="36"/>
      <c r="H7" s="36"/>
      <c r="I7" s="36"/>
      <c r="J7" s="36"/>
      <c r="K7" s="36"/>
      <c r="L7" s="36"/>
      <c r="M7" s="36"/>
      <c r="N7" s="36"/>
      <c r="O7" s="36"/>
      <c r="P7" s="14">
        <f t="shared" si="0"/>
        <v>0</v>
      </c>
      <c r="Q7" s="16"/>
      <c r="R7" s="40"/>
      <c r="S7" s="16"/>
      <c r="T7" s="16"/>
    </row>
    <row r="8" spans="1:22" ht="17.100000000000001" customHeight="1" x14ac:dyDescent="0.2">
      <c r="A8" s="12" t="s">
        <v>15</v>
      </c>
      <c r="B8" s="36"/>
      <c r="C8" s="36"/>
      <c r="D8" s="36"/>
      <c r="E8" s="36"/>
      <c r="F8" s="36"/>
      <c r="G8" s="36"/>
      <c r="H8" s="36"/>
      <c r="I8" s="36"/>
      <c r="J8" s="36"/>
      <c r="K8" s="36"/>
      <c r="L8" s="36"/>
      <c r="M8" s="36"/>
      <c r="N8" s="36"/>
      <c r="O8" s="36"/>
      <c r="P8" s="14">
        <f t="shared" si="0"/>
        <v>0</v>
      </c>
      <c r="R8" s="41" t="s">
        <v>22</v>
      </c>
    </row>
    <row r="9" spans="1:22" ht="17.100000000000001" customHeight="1" x14ac:dyDescent="0.2">
      <c r="A9" s="12" t="s">
        <v>14</v>
      </c>
      <c r="B9" s="36"/>
      <c r="C9" s="36"/>
      <c r="D9" s="36"/>
      <c r="E9" s="36"/>
      <c r="F9" s="36"/>
      <c r="G9" s="36"/>
      <c r="H9" s="36"/>
      <c r="I9" s="36"/>
      <c r="J9" s="36"/>
      <c r="K9" s="36"/>
      <c r="L9" s="36"/>
      <c r="M9" s="36"/>
      <c r="N9" s="36"/>
      <c r="O9" s="36"/>
      <c r="P9" s="14">
        <f t="shared" si="0"/>
        <v>0</v>
      </c>
      <c r="R9" s="42"/>
    </row>
    <row r="10" spans="1:22" ht="17.100000000000001" customHeight="1" x14ac:dyDescent="0.2">
      <c r="A10" s="12" t="s">
        <v>37</v>
      </c>
      <c r="B10" s="36"/>
      <c r="C10" s="36"/>
      <c r="D10" s="36"/>
      <c r="E10" s="36"/>
      <c r="F10" s="36"/>
      <c r="G10" s="36"/>
      <c r="H10" s="36"/>
      <c r="I10" s="36"/>
      <c r="J10" s="36"/>
      <c r="K10" s="36"/>
      <c r="L10" s="36"/>
      <c r="M10" s="36"/>
      <c r="N10" s="36"/>
      <c r="O10" s="36"/>
      <c r="P10" s="14">
        <f t="shared" si="0"/>
        <v>0</v>
      </c>
      <c r="R10" s="42"/>
    </row>
    <row r="11" spans="1:22" ht="17.100000000000001" customHeight="1" x14ac:dyDescent="0.2">
      <c r="A11" s="12" t="s">
        <v>11</v>
      </c>
      <c r="B11" s="36"/>
      <c r="C11" s="36"/>
      <c r="D11" s="36"/>
      <c r="E11" s="36"/>
      <c r="F11" s="36"/>
      <c r="G11" s="36"/>
      <c r="H11" s="36"/>
      <c r="I11" s="36"/>
      <c r="J11" s="36"/>
      <c r="K11" s="36"/>
      <c r="L11" s="36"/>
      <c r="M11" s="36"/>
      <c r="N11" s="36"/>
      <c r="O11" s="36"/>
      <c r="P11" s="14">
        <f t="shared" si="0"/>
        <v>0</v>
      </c>
      <c r="Q11" s="18"/>
      <c r="R11" s="40"/>
      <c r="S11" s="18"/>
      <c r="T11" s="18"/>
    </row>
    <row r="12" spans="1:22" ht="17.100000000000001" customHeight="1" x14ac:dyDescent="0.2">
      <c r="A12" s="12" t="s">
        <v>17</v>
      </c>
      <c r="B12" s="36"/>
      <c r="C12" s="36"/>
      <c r="D12" s="36"/>
      <c r="E12" s="36"/>
      <c r="F12" s="36"/>
      <c r="G12" s="36"/>
      <c r="H12" s="36"/>
      <c r="I12" s="36"/>
      <c r="J12" s="36"/>
      <c r="K12" s="36"/>
      <c r="L12" s="36"/>
      <c r="M12" s="36"/>
      <c r="N12" s="36"/>
      <c r="O12" s="36"/>
      <c r="P12" s="14">
        <f t="shared" si="0"/>
        <v>0</v>
      </c>
      <c r="R12" s="41" t="s">
        <v>4</v>
      </c>
    </row>
    <row r="13" spans="1:22" ht="17.100000000000001" customHeight="1" x14ac:dyDescent="0.2">
      <c r="A13" s="12" t="s">
        <v>6</v>
      </c>
      <c r="B13" s="36"/>
      <c r="C13" s="36"/>
      <c r="D13" s="36"/>
      <c r="E13" s="36"/>
      <c r="F13" s="36"/>
      <c r="G13" s="36"/>
      <c r="H13" s="36"/>
      <c r="I13" s="36"/>
      <c r="J13" s="36"/>
      <c r="K13" s="36"/>
      <c r="L13" s="36"/>
      <c r="M13" s="36"/>
      <c r="N13" s="36"/>
      <c r="O13" s="36"/>
      <c r="P13" s="14">
        <f t="shared" si="0"/>
        <v>0</v>
      </c>
      <c r="R13" s="42"/>
    </row>
    <row r="14" spans="1:22" ht="17.100000000000001" customHeight="1" x14ac:dyDescent="0.2">
      <c r="A14" s="12" t="s">
        <v>20</v>
      </c>
      <c r="B14" s="36"/>
      <c r="C14" s="36"/>
      <c r="D14" s="36"/>
      <c r="E14" s="36"/>
      <c r="F14" s="36"/>
      <c r="G14" s="36"/>
      <c r="H14" s="36"/>
      <c r="I14" s="36"/>
      <c r="J14" s="36"/>
      <c r="K14" s="36"/>
      <c r="L14" s="36"/>
      <c r="M14" s="36"/>
      <c r="N14" s="36"/>
      <c r="O14" s="36"/>
      <c r="P14" s="14">
        <f t="shared" si="0"/>
        <v>0</v>
      </c>
      <c r="R14" s="42"/>
    </row>
    <row r="15" spans="1:22" ht="17.100000000000001" customHeight="1" x14ac:dyDescent="0.2">
      <c r="A15" s="12" t="s">
        <v>40</v>
      </c>
      <c r="B15" s="36"/>
      <c r="C15" s="36"/>
      <c r="D15" s="36"/>
      <c r="E15" s="36"/>
      <c r="F15" s="36"/>
      <c r="G15" s="36"/>
      <c r="H15" s="36"/>
      <c r="I15" s="36"/>
      <c r="J15" s="36"/>
      <c r="K15" s="36"/>
      <c r="L15" s="36"/>
      <c r="M15" s="36"/>
      <c r="N15" s="36"/>
      <c r="O15" s="36"/>
      <c r="P15" s="14">
        <f t="shared" si="0"/>
        <v>0</v>
      </c>
      <c r="R15" s="42"/>
    </row>
    <row r="16" spans="1:22" ht="17.100000000000001" customHeight="1" x14ac:dyDescent="0.2">
      <c r="A16" s="12" t="s">
        <v>12</v>
      </c>
      <c r="B16" s="36"/>
      <c r="C16" s="36"/>
      <c r="D16" s="36"/>
      <c r="E16" s="36"/>
      <c r="F16" s="36"/>
      <c r="G16" s="36"/>
      <c r="H16" s="36"/>
      <c r="I16" s="36"/>
      <c r="J16" s="36"/>
      <c r="K16" s="36"/>
      <c r="L16" s="36"/>
      <c r="M16" s="36"/>
      <c r="N16" s="36"/>
      <c r="O16" s="36"/>
      <c r="P16" s="14">
        <f>SUM(B16:O16)</f>
        <v>0</v>
      </c>
      <c r="Q16" s="18"/>
      <c r="R16" s="40"/>
      <c r="S16" s="18"/>
      <c r="T16" s="18"/>
    </row>
    <row r="17" spans="1:20" ht="17.100000000000001" customHeight="1" x14ac:dyDescent="0.2">
      <c r="A17" s="10" t="s">
        <v>1</v>
      </c>
      <c r="B17" s="14">
        <f t="shared" ref="B17:P17" si="1">SUM(B5:B16)</f>
        <v>0</v>
      </c>
      <c r="C17" s="14">
        <f t="shared" si="1"/>
        <v>0</v>
      </c>
      <c r="D17" s="14">
        <f t="shared" si="1"/>
        <v>0</v>
      </c>
      <c r="E17" s="14">
        <f t="shared" si="1"/>
        <v>0</v>
      </c>
      <c r="F17" s="14">
        <f t="shared" si="1"/>
        <v>0</v>
      </c>
      <c r="G17" s="14">
        <f t="shared" si="1"/>
        <v>0</v>
      </c>
      <c r="H17" s="14">
        <f t="shared" si="1"/>
        <v>0</v>
      </c>
      <c r="I17" s="14">
        <f t="shared" si="1"/>
        <v>0</v>
      </c>
      <c r="J17" s="14">
        <f t="shared" si="1"/>
        <v>0</v>
      </c>
      <c r="K17" s="14">
        <f t="shared" si="1"/>
        <v>0</v>
      </c>
      <c r="L17" s="14">
        <f t="shared" si="1"/>
        <v>0</v>
      </c>
      <c r="M17" s="14">
        <f t="shared" si="1"/>
        <v>0</v>
      </c>
      <c r="N17" s="14">
        <f t="shared" si="1"/>
        <v>0</v>
      </c>
      <c r="O17" s="14">
        <f t="shared" si="1"/>
        <v>0</v>
      </c>
      <c r="P17" s="14">
        <f t="shared" si="1"/>
        <v>0</v>
      </c>
      <c r="R17" s="41" t="s">
        <v>3</v>
      </c>
    </row>
    <row r="18" spans="1:20" ht="17.100000000000001" customHeight="1" x14ac:dyDescent="0.2">
      <c r="A18" s="10"/>
      <c r="B18" s="19"/>
      <c r="C18" s="19"/>
      <c r="D18" s="19"/>
      <c r="E18" s="19"/>
      <c r="F18" s="19"/>
      <c r="G18" s="19"/>
      <c r="H18" s="19"/>
      <c r="I18" s="19"/>
      <c r="J18" s="19"/>
      <c r="K18" s="19"/>
      <c r="L18" s="19"/>
      <c r="M18" s="19"/>
      <c r="N18" s="19"/>
      <c r="O18" s="19"/>
      <c r="P18" s="19">
        <f>SUM(B17:O17)</f>
        <v>0</v>
      </c>
      <c r="Q18" t="s">
        <v>46</v>
      </c>
      <c r="R18" s="43" t="s">
        <v>13</v>
      </c>
    </row>
    <row r="19" spans="1:20" ht="17.100000000000001" customHeight="1" x14ac:dyDescent="0.25">
      <c r="B19" s="5" t="s">
        <v>36</v>
      </c>
      <c r="D19" s="7">
        <f>E3+1</f>
        <v>45852</v>
      </c>
      <c r="E19" s="7">
        <f>D19+13</f>
        <v>45865</v>
      </c>
      <c r="P19" s="19"/>
      <c r="R19" s="44" t="s">
        <v>74</v>
      </c>
      <c r="S19" s="20" t="s">
        <v>19</v>
      </c>
      <c r="T19" s="20" t="s">
        <v>33</v>
      </c>
    </row>
    <row r="20" spans="1:20" ht="15.95" customHeight="1" x14ac:dyDescent="0.2">
      <c r="B20" s="53">
        <f>DAY(D19)</f>
        <v>14</v>
      </c>
      <c r="C20" s="53">
        <f>DAY(D19+1)</f>
        <v>15</v>
      </c>
      <c r="D20" s="53">
        <f>DAY(D19+2)</f>
        <v>16</v>
      </c>
      <c r="E20" s="53">
        <f>DAY(D19+3)</f>
        <v>17</v>
      </c>
      <c r="F20" s="53">
        <f>DAY(D19+4)</f>
        <v>18</v>
      </c>
      <c r="G20" s="53">
        <f>DAY(D19+5)</f>
        <v>19</v>
      </c>
      <c r="H20" s="53">
        <f>DAY(D19+6)</f>
        <v>20</v>
      </c>
      <c r="I20" s="53">
        <f>DAY(D19+7)</f>
        <v>21</v>
      </c>
      <c r="J20" s="53">
        <f>DAY(D19+8)</f>
        <v>22</v>
      </c>
      <c r="K20" s="53">
        <f>DAY(D19+9)</f>
        <v>23</v>
      </c>
      <c r="L20" s="53">
        <f>DAY(D19+10)</f>
        <v>24</v>
      </c>
      <c r="M20" s="53">
        <f>DAY(D19+11)</f>
        <v>25</v>
      </c>
      <c r="N20" s="53">
        <f>DAY(D19+12)</f>
        <v>26</v>
      </c>
      <c r="O20" s="53">
        <f>DAY(D19+13)</f>
        <v>27</v>
      </c>
      <c r="P20" s="55" t="s">
        <v>45</v>
      </c>
      <c r="R20" s="44" t="s">
        <v>2</v>
      </c>
      <c r="S20" s="20" t="s">
        <v>2</v>
      </c>
      <c r="T20" s="20" t="s">
        <v>87</v>
      </c>
    </row>
    <row r="21" spans="1:20" ht="17.100000000000001" customHeight="1" x14ac:dyDescent="0.2">
      <c r="A21" s="12" t="s">
        <v>18</v>
      </c>
      <c r="B21" s="36"/>
      <c r="C21" s="36"/>
      <c r="D21" s="36"/>
      <c r="E21" s="36"/>
      <c r="F21" s="36"/>
      <c r="G21" s="36"/>
      <c r="H21" s="36"/>
      <c r="I21" s="36"/>
      <c r="J21" s="36"/>
      <c r="K21" s="36"/>
      <c r="L21" s="36"/>
      <c r="M21" s="36"/>
      <c r="N21" s="36"/>
      <c r="O21" s="36"/>
      <c r="P21" s="14">
        <f>SUM(B21:O21)</f>
        <v>0</v>
      </c>
      <c r="R21" s="14">
        <f>+P21+P5</f>
        <v>0</v>
      </c>
      <c r="S21" s="22">
        <f>+R21</f>
        <v>0</v>
      </c>
      <c r="T21" s="13"/>
    </row>
    <row r="22" spans="1:20" ht="17.100000000000001" customHeight="1" x14ac:dyDescent="0.2">
      <c r="A22" s="12" t="str">
        <f t="shared" ref="A22:A32" si="2">+A6</f>
        <v>Vacation</v>
      </c>
      <c r="B22" s="36"/>
      <c r="C22" s="37" t="s">
        <v>13</v>
      </c>
      <c r="D22" s="36"/>
      <c r="E22" s="36"/>
      <c r="F22" s="36"/>
      <c r="G22" s="36"/>
      <c r="H22" s="36" t="s">
        <v>13</v>
      </c>
      <c r="I22" s="36"/>
      <c r="J22" s="36"/>
      <c r="K22" s="36"/>
      <c r="L22" s="36"/>
      <c r="M22" s="36"/>
      <c r="N22" s="36"/>
      <c r="O22" s="36"/>
      <c r="P22" s="14">
        <f t="shared" ref="P22:P32" si="3">SUM(B22:O22)</f>
        <v>0</v>
      </c>
      <c r="R22" s="14">
        <f t="shared" ref="R22:R32" si="4">+P22+P6</f>
        <v>0</v>
      </c>
      <c r="S22" s="22">
        <f t="shared" ref="S22:S32" si="5">+R22</f>
        <v>0</v>
      </c>
      <c r="T22" s="15" t="s">
        <v>28</v>
      </c>
    </row>
    <row r="23" spans="1:20" ht="17.100000000000001" customHeight="1" x14ac:dyDescent="0.2">
      <c r="A23" s="12" t="str">
        <f t="shared" si="2"/>
        <v>Sick earned after 1997</v>
      </c>
      <c r="B23" s="36"/>
      <c r="C23" s="36"/>
      <c r="D23" s="36"/>
      <c r="E23" s="36"/>
      <c r="F23" s="36"/>
      <c r="G23" s="36"/>
      <c r="H23" s="36"/>
      <c r="I23" s="36"/>
      <c r="J23" s="36"/>
      <c r="K23" s="36"/>
      <c r="L23" s="36"/>
      <c r="M23" s="36"/>
      <c r="N23" s="36"/>
      <c r="O23" s="36"/>
      <c r="P23" s="14">
        <f t="shared" si="3"/>
        <v>0</v>
      </c>
      <c r="R23" s="14">
        <f t="shared" si="4"/>
        <v>0</v>
      </c>
      <c r="S23" s="22">
        <f t="shared" si="5"/>
        <v>0</v>
      </c>
      <c r="T23" s="15" t="s">
        <v>29</v>
      </c>
    </row>
    <row r="24" spans="1:20" ht="17.100000000000001" customHeight="1" x14ac:dyDescent="0.2">
      <c r="A24" s="12" t="str">
        <f t="shared" si="2"/>
        <v>Sick earned 1984 - 1997</v>
      </c>
      <c r="B24" s="36"/>
      <c r="C24" s="36"/>
      <c r="D24" s="36"/>
      <c r="E24" s="36"/>
      <c r="F24" s="36"/>
      <c r="G24" s="36"/>
      <c r="H24" s="36"/>
      <c r="I24" s="36"/>
      <c r="J24" s="36"/>
      <c r="K24" s="36"/>
      <c r="L24" s="36"/>
      <c r="M24" s="36"/>
      <c r="N24" s="36"/>
      <c r="O24" s="36"/>
      <c r="P24" s="14">
        <f t="shared" si="3"/>
        <v>0</v>
      </c>
      <c r="R24" s="14">
        <f t="shared" si="4"/>
        <v>0</v>
      </c>
      <c r="S24" s="22">
        <f t="shared" si="5"/>
        <v>0</v>
      </c>
      <c r="T24" s="15" t="s">
        <v>30</v>
      </c>
    </row>
    <row r="25" spans="1:20" ht="17.100000000000001" customHeight="1" x14ac:dyDescent="0.2">
      <c r="A25" s="12" t="str">
        <f t="shared" si="2"/>
        <v>Sick earned before 1984</v>
      </c>
      <c r="B25" s="36"/>
      <c r="C25" s="36"/>
      <c r="D25" s="36"/>
      <c r="E25" s="36"/>
      <c r="F25" s="36"/>
      <c r="G25" s="36"/>
      <c r="H25" s="36"/>
      <c r="I25" s="36"/>
      <c r="J25" s="36"/>
      <c r="K25" s="36"/>
      <c r="L25" s="36"/>
      <c r="M25" s="36"/>
      <c r="N25" s="36"/>
      <c r="O25" s="36"/>
      <c r="P25" s="14">
        <f t="shared" si="3"/>
        <v>0</v>
      </c>
      <c r="R25" s="14">
        <f t="shared" si="4"/>
        <v>0</v>
      </c>
      <c r="S25" s="22">
        <f t="shared" si="5"/>
        <v>0</v>
      </c>
      <c r="T25" s="15" t="s">
        <v>31</v>
      </c>
    </row>
    <row r="26" spans="1:20" ht="17.100000000000001" customHeight="1" x14ac:dyDescent="0.2">
      <c r="A26" s="12" t="str">
        <f t="shared" si="2"/>
        <v>Extended sick</v>
      </c>
      <c r="B26" s="36"/>
      <c r="C26" s="36"/>
      <c r="D26" s="36"/>
      <c r="E26" s="36"/>
      <c r="F26" s="36"/>
      <c r="G26" s="36"/>
      <c r="H26" s="36"/>
      <c r="I26" s="36"/>
      <c r="J26" s="36"/>
      <c r="K26" s="36"/>
      <c r="L26" s="36"/>
      <c r="M26" s="36"/>
      <c r="N26" s="36"/>
      <c r="O26" s="36"/>
      <c r="P26" s="14">
        <f t="shared" si="3"/>
        <v>0</v>
      </c>
      <c r="R26" s="14">
        <f t="shared" si="4"/>
        <v>0</v>
      </c>
      <c r="S26" s="22">
        <f t="shared" si="5"/>
        <v>0</v>
      </c>
      <c r="T26" s="15" t="s">
        <v>42</v>
      </c>
    </row>
    <row r="27" spans="1:20" ht="17.100000000000001" customHeight="1" x14ac:dyDescent="0.2">
      <c r="A27" s="12" t="str">
        <f t="shared" si="2"/>
        <v>Comp time used</v>
      </c>
      <c r="B27" s="36"/>
      <c r="C27" s="36"/>
      <c r="D27" s="36"/>
      <c r="E27" s="36"/>
      <c r="F27" s="36"/>
      <c r="G27" s="36"/>
      <c r="H27" s="36"/>
      <c r="I27" s="36"/>
      <c r="J27" s="36"/>
      <c r="K27" s="36"/>
      <c r="L27" s="36"/>
      <c r="M27" s="36"/>
      <c r="N27" s="36"/>
      <c r="O27" s="37" t="s">
        <v>13</v>
      </c>
      <c r="P27" s="14">
        <f t="shared" si="3"/>
        <v>0</v>
      </c>
      <c r="Q27" s="1" t="s">
        <v>13</v>
      </c>
      <c r="R27" s="14">
        <f t="shared" si="4"/>
        <v>0</v>
      </c>
      <c r="S27" s="22">
        <f t="shared" si="5"/>
        <v>0</v>
      </c>
      <c r="T27" s="15" t="s">
        <v>32</v>
      </c>
    </row>
    <row r="28" spans="1:20" ht="17.100000000000001" customHeight="1" x14ac:dyDescent="0.2">
      <c r="A28" s="12" t="str">
        <f t="shared" si="2"/>
        <v>Holiday/AdminClosure</v>
      </c>
      <c r="B28" s="36"/>
      <c r="C28" s="36"/>
      <c r="D28" s="36"/>
      <c r="E28" s="36"/>
      <c r="F28" s="36"/>
      <c r="G28" s="36"/>
      <c r="H28" s="36"/>
      <c r="I28" s="36"/>
      <c r="J28" s="36"/>
      <c r="K28" s="36"/>
      <c r="L28" s="36"/>
      <c r="M28" s="36"/>
      <c r="N28" s="36"/>
      <c r="O28" s="36"/>
      <c r="P28" s="14">
        <f t="shared" si="3"/>
        <v>0</v>
      </c>
      <c r="R28" s="14">
        <f t="shared" si="4"/>
        <v>0</v>
      </c>
      <c r="S28" s="22">
        <f t="shared" si="5"/>
        <v>0</v>
      </c>
      <c r="T28" s="13"/>
    </row>
    <row r="29" spans="1:20" ht="17.100000000000001" customHeight="1" x14ac:dyDescent="0.2">
      <c r="A29" s="12" t="str">
        <f t="shared" si="2"/>
        <v>Inclement Weather</v>
      </c>
      <c r="B29" s="36"/>
      <c r="C29" s="36"/>
      <c r="D29" s="36"/>
      <c r="E29" s="36"/>
      <c r="F29" s="36"/>
      <c r="G29" s="36"/>
      <c r="H29" s="36"/>
      <c r="I29" s="36"/>
      <c r="J29" s="36"/>
      <c r="K29" s="36"/>
      <c r="L29" s="36"/>
      <c r="M29" s="36"/>
      <c r="N29" s="36"/>
      <c r="O29" s="36"/>
      <c r="P29" s="14">
        <f t="shared" si="3"/>
        <v>0</v>
      </c>
      <c r="R29" s="14">
        <f t="shared" si="4"/>
        <v>0</v>
      </c>
      <c r="S29" s="22">
        <f t="shared" si="5"/>
        <v>0</v>
      </c>
      <c r="T29" s="13"/>
    </row>
    <row r="30" spans="1:20" ht="17.100000000000001" customHeight="1" x14ac:dyDescent="0.2">
      <c r="A30" s="12" t="str">
        <f t="shared" si="2"/>
        <v>Overtime worked</v>
      </c>
      <c r="B30" s="36"/>
      <c r="C30" s="36"/>
      <c r="D30" s="36"/>
      <c r="E30" s="36"/>
      <c r="F30" s="36"/>
      <c r="G30" s="36"/>
      <c r="H30" s="36"/>
      <c r="I30" s="36"/>
      <c r="J30" s="36"/>
      <c r="K30" s="36"/>
      <c r="L30" s="36"/>
      <c r="M30" s="36"/>
      <c r="N30" s="36"/>
      <c r="O30" s="36"/>
      <c r="P30" s="14">
        <f t="shared" si="3"/>
        <v>0</v>
      </c>
      <c r="R30" s="14">
        <f t="shared" si="4"/>
        <v>0</v>
      </c>
      <c r="S30" s="22">
        <f t="shared" si="5"/>
        <v>0</v>
      </c>
      <c r="T30" s="13"/>
    </row>
    <row r="31" spans="1:20" ht="17.100000000000001" customHeight="1" x14ac:dyDescent="0.2">
      <c r="A31" s="12" t="str">
        <f t="shared" si="2"/>
        <v>*Other absence with pay</v>
      </c>
      <c r="B31" s="36"/>
      <c r="C31" s="36"/>
      <c r="D31" s="36"/>
      <c r="E31" s="36"/>
      <c r="F31" s="36"/>
      <c r="G31" s="36"/>
      <c r="H31" s="36"/>
      <c r="I31" s="36"/>
      <c r="J31" s="36"/>
      <c r="K31" s="36"/>
      <c r="L31" s="36"/>
      <c r="M31" s="36"/>
      <c r="N31" s="36"/>
      <c r="O31" s="36"/>
      <c r="P31" s="14">
        <f t="shared" si="3"/>
        <v>0</v>
      </c>
      <c r="R31" s="14">
        <f t="shared" si="4"/>
        <v>0</v>
      </c>
      <c r="S31" s="22">
        <f t="shared" si="5"/>
        <v>0</v>
      </c>
      <c r="T31" s="15" t="s">
        <v>13</v>
      </c>
    </row>
    <row r="32" spans="1:20" ht="17.100000000000001" customHeight="1" x14ac:dyDescent="0.2">
      <c r="A32" s="12" t="str">
        <f t="shared" si="2"/>
        <v>Absence without pay</v>
      </c>
      <c r="B32" s="36"/>
      <c r="C32" s="36"/>
      <c r="D32" s="36"/>
      <c r="E32" s="36"/>
      <c r="F32" s="36"/>
      <c r="G32" s="36"/>
      <c r="H32" s="36"/>
      <c r="I32" s="36"/>
      <c r="J32" s="36"/>
      <c r="K32" s="36"/>
      <c r="L32" s="36"/>
      <c r="M32" s="36"/>
      <c r="N32" s="36"/>
      <c r="O32" s="36"/>
      <c r="P32" s="14">
        <f t="shared" si="3"/>
        <v>0</v>
      </c>
      <c r="R32" s="14">
        <f t="shared" si="4"/>
        <v>0</v>
      </c>
      <c r="S32" s="22">
        <f t="shared" si="5"/>
        <v>0</v>
      </c>
      <c r="T32" s="13"/>
    </row>
    <row r="33" spans="1:22" ht="17.100000000000001" customHeight="1" x14ac:dyDescent="0.2">
      <c r="A33" s="10" t="s">
        <v>1</v>
      </c>
      <c r="B33" s="14">
        <f t="shared" ref="B33:O33" si="6">SUM(B21:B32)</f>
        <v>0</v>
      </c>
      <c r="C33" s="14">
        <f t="shared" si="6"/>
        <v>0</v>
      </c>
      <c r="D33" s="14">
        <f t="shared" si="6"/>
        <v>0</v>
      </c>
      <c r="E33" s="14">
        <f t="shared" si="6"/>
        <v>0</v>
      </c>
      <c r="F33" s="14">
        <f t="shared" si="6"/>
        <v>0</v>
      </c>
      <c r="G33" s="14">
        <f t="shared" si="6"/>
        <v>0</v>
      </c>
      <c r="H33" s="14">
        <f t="shared" si="6"/>
        <v>0</v>
      </c>
      <c r="I33" s="14">
        <f t="shared" si="6"/>
        <v>0</v>
      </c>
      <c r="J33" s="14">
        <f t="shared" si="6"/>
        <v>0</v>
      </c>
      <c r="K33" s="14">
        <f t="shared" si="6"/>
        <v>0</v>
      </c>
      <c r="L33" s="14">
        <f t="shared" si="6"/>
        <v>0</v>
      </c>
      <c r="M33" s="14">
        <f t="shared" si="6"/>
        <v>0</v>
      </c>
      <c r="N33" s="14">
        <f t="shared" si="6"/>
        <v>0</v>
      </c>
      <c r="O33" s="14">
        <f t="shared" si="6"/>
        <v>0</v>
      </c>
      <c r="P33" s="14">
        <f>SUM(P21:P32)</f>
        <v>0</v>
      </c>
      <c r="Q33" s="19"/>
      <c r="R33" s="14">
        <f>SUM(R21:R32)</f>
        <v>0</v>
      </c>
      <c r="S33" s="14">
        <f>SUM(S21:S32)</f>
        <v>0</v>
      </c>
      <c r="T33" s="13"/>
    </row>
    <row r="34" spans="1:22" ht="17.100000000000001" customHeight="1" x14ac:dyDescent="0.2">
      <c r="L34" s="1" t="s">
        <v>21</v>
      </c>
      <c r="P34" s="19">
        <f>SUM(B33:O33)</f>
        <v>0</v>
      </c>
      <c r="Q34" t="s">
        <v>46</v>
      </c>
    </row>
    <row r="35" spans="1:22" ht="17.100000000000001" customHeight="1" x14ac:dyDescent="0.2">
      <c r="A35" s="23" t="s">
        <v>8</v>
      </c>
      <c r="B35" s="24"/>
      <c r="C35" s="25"/>
      <c r="D35" s="56"/>
      <c r="E35" s="56"/>
      <c r="F35" s="56"/>
      <c r="G35" s="56"/>
      <c r="H35" s="56"/>
      <c r="I35" s="56"/>
      <c r="J35" s="56"/>
      <c r="K35" s="57"/>
    </row>
    <row r="36" spans="1:22" ht="17.100000000000001" customHeight="1" x14ac:dyDescent="0.2">
      <c r="A36" s="58"/>
      <c r="B36" s="59"/>
      <c r="C36" s="59"/>
      <c r="D36" s="59"/>
      <c r="E36" s="59"/>
      <c r="F36" s="59"/>
      <c r="G36" s="59"/>
      <c r="H36" s="59"/>
      <c r="I36" s="59"/>
      <c r="J36" s="59"/>
      <c r="K36" s="60"/>
    </row>
    <row r="37" spans="1:22" ht="17.100000000000001" customHeight="1" x14ac:dyDescent="0.2">
      <c r="A37" s="58"/>
      <c r="B37" s="59"/>
      <c r="C37" s="59"/>
      <c r="D37" s="59"/>
      <c r="E37" s="59"/>
      <c r="F37" s="59"/>
      <c r="G37" s="59"/>
      <c r="H37" s="59"/>
      <c r="I37" s="59"/>
      <c r="J37" s="59"/>
      <c r="K37" s="60"/>
      <c r="L37" s="18"/>
      <c r="M37" s="18"/>
      <c r="N37" s="18"/>
      <c r="O37" s="18"/>
      <c r="P37" s="18"/>
      <c r="Q37" s="18"/>
      <c r="R37" s="45"/>
      <c r="S37" s="18"/>
    </row>
    <row r="38" spans="1:22" ht="17.100000000000001" customHeight="1" x14ac:dyDescent="0.2">
      <c r="A38" s="26" t="s">
        <v>7</v>
      </c>
      <c r="B38" s="61"/>
      <c r="C38" s="61"/>
      <c r="D38" s="61"/>
      <c r="E38" s="61"/>
      <c r="F38" s="61"/>
      <c r="G38" s="61"/>
      <c r="H38" s="61"/>
      <c r="I38" s="61"/>
      <c r="J38" s="61"/>
      <c r="K38" s="62"/>
      <c r="N38" s="17" t="s">
        <v>9</v>
      </c>
      <c r="R38" s="46" t="s">
        <v>16</v>
      </c>
    </row>
    <row r="39" spans="1:22" ht="17.100000000000001" customHeight="1" x14ac:dyDescent="0.2">
      <c r="A39" s="65"/>
      <c r="B39" s="61"/>
      <c r="C39" s="61"/>
      <c r="D39" s="61"/>
      <c r="E39" s="61"/>
      <c r="F39" s="61"/>
      <c r="G39" s="61"/>
      <c r="H39" s="61"/>
      <c r="I39" s="61"/>
      <c r="J39" s="61"/>
      <c r="K39" s="62"/>
    </row>
    <row r="40" spans="1:22" ht="17.100000000000001" customHeight="1" x14ac:dyDescent="0.2">
      <c r="A40" s="66"/>
      <c r="B40" s="63"/>
      <c r="C40" s="63"/>
      <c r="D40" s="63"/>
      <c r="E40" s="63"/>
      <c r="F40" s="63"/>
      <c r="G40" s="63"/>
      <c r="H40" s="63"/>
      <c r="I40" s="63"/>
      <c r="J40" s="63"/>
      <c r="K40" s="64"/>
      <c r="L40" s="18"/>
      <c r="M40" s="18"/>
      <c r="N40" s="27"/>
      <c r="O40" s="18"/>
      <c r="P40" s="18"/>
      <c r="Q40" s="18"/>
      <c r="R40" s="45"/>
      <c r="S40" s="18"/>
    </row>
    <row r="41" spans="1:22" ht="20.100000000000001" customHeight="1" x14ac:dyDescent="0.2">
      <c r="A41" s="1" t="s">
        <v>76</v>
      </c>
      <c r="B41" s="28"/>
      <c r="C41" s="28"/>
      <c r="D41" s="28"/>
      <c r="E41" s="28"/>
      <c r="F41" s="28"/>
      <c r="G41" s="28"/>
      <c r="H41" s="28"/>
      <c r="I41" s="28"/>
      <c r="J41" s="28"/>
      <c r="K41" s="28"/>
      <c r="L41" s="28"/>
      <c r="M41" s="28"/>
      <c r="N41" s="17" t="s">
        <v>10</v>
      </c>
      <c r="O41" s="1"/>
      <c r="P41" s="1"/>
      <c r="Q41" s="1"/>
      <c r="R41" s="46" t="s">
        <v>16</v>
      </c>
      <c r="S41" s="28"/>
    </row>
    <row r="42" spans="1:22" ht="20.100000000000001" customHeight="1" x14ac:dyDescent="0.25">
      <c r="A42" s="29" t="s">
        <v>25</v>
      </c>
      <c r="B42" s="30"/>
      <c r="C42" s="28"/>
      <c r="D42" s="28"/>
      <c r="E42" s="28"/>
      <c r="F42" s="28"/>
      <c r="G42" s="28"/>
      <c r="H42" s="28"/>
      <c r="I42" s="28"/>
      <c r="J42" s="28"/>
      <c r="K42" s="28"/>
      <c r="L42" s="28"/>
      <c r="M42" s="28"/>
      <c r="N42" s="28"/>
      <c r="O42" s="28"/>
      <c r="P42" s="28"/>
      <c r="Q42" s="28"/>
      <c r="R42" s="47"/>
      <c r="S42" s="28"/>
    </row>
    <row r="43" spans="1:22" s="28" customFormat="1" ht="20.100000000000001" customHeight="1" x14ac:dyDescent="0.25">
      <c r="A43" s="31" t="s">
        <v>23</v>
      </c>
      <c r="R43" s="47"/>
      <c r="U43" s="32"/>
      <c r="V43" s="32"/>
    </row>
    <row r="44" spans="1:22" s="28" customFormat="1" ht="20.100000000000001" customHeight="1" x14ac:dyDescent="0.25">
      <c r="A44" s="31" t="s">
        <v>24</v>
      </c>
      <c r="R44" s="47"/>
      <c r="U44" s="32"/>
      <c r="V44" s="32"/>
    </row>
    <row r="45" spans="1:22" s="28" customFormat="1" ht="20.100000000000001" customHeight="1" x14ac:dyDescent="0.25">
      <c r="A45" s="31" t="s">
        <v>27</v>
      </c>
      <c r="R45" s="47"/>
      <c r="U45" s="32"/>
      <c r="V45" s="32"/>
    </row>
    <row r="46" spans="1:22" s="28" customFormat="1" ht="20.100000000000001" customHeight="1" x14ac:dyDescent="0.25">
      <c r="A46" s="31" t="s">
        <v>26</v>
      </c>
      <c r="R46" s="47"/>
      <c r="U46" s="32"/>
      <c r="V46" s="32"/>
    </row>
    <row r="47" spans="1:22" s="28" customFormat="1" ht="20.100000000000001" customHeight="1" x14ac:dyDescent="0.25">
      <c r="A47" s="31" t="s">
        <v>75</v>
      </c>
      <c r="I47" s="31"/>
      <c r="R47" s="47"/>
      <c r="U47" s="32"/>
      <c r="V47" s="32"/>
    </row>
    <row r="48" spans="1:22" ht="20.100000000000001" customHeight="1" x14ac:dyDescent="0.25">
      <c r="A48" s="31" t="s">
        <v>13</v>
      </c>
    </row>
    <row r="49" spans="1:22" ht="16.5" customHeight="1" x14ac:dyDescent="0.2"/>
    <row r="50" spans="1:22" s="3" customFormat="1" ht="24.75" customHeight="1" x14ac:dyDescent="0.35">
      <c r="A50" s="3" t="s">
        <v>5</v>
      </c>
      <c r="G50" s="3" t="s">
        <v>73</v>
      </c>
      <c r="R50" s="38"/>
      <c r="S50" s="5"/>
      <c r="U50" s="6"/>
      <c r="V50" s="6"/>
    </row>
    <row r="51" spans="1:22" ht="17.100000000000001" customHeight="1" x14ac:dyDescent="0.35">
      <c r="A51" s="3"/>
      <c r="B51" s="3"/>
      <c r="C51" s="3"/>
      <c r="D51" s="3" t="s">
        <v>13</v>
      </c>
      <c r="E51" s="3"/>
      <c r="F51" s="3"/>
      <c r="G51" s="3"/>
      <c r="H51" s="3"/>
      <c r="I51" s="3"/>
      <c r="J51" s="3"/>
      <c r="K51" s="3"/>
      <c r="L51" s="3"/>
      <c r="M51" s="3"/>
      <c r="N51" s="3"/>
      <c r="O51" s="3"/>
      <c r="P51" s="3"/>
      <c r="Q51" s="4"/>
      <c r="R51" s="38"/>
    </row>
    <row r="52" spans="1:22" ht="17.100000000000001" customHeight="1" x14ac:dyDescent="0.35">
      <c r="A52" s="5"/>
      <c r="B52" s="5" t="s">
        <v>38</v>
      </c>
      <c r="C52" s="5"/>
      <c r="D52" s="7">
        <f>E19+1</f>
        <v>45866</v>
      </c>
      <c r="E52" s="7">
        <f>D52+13</f>
        <v>45879</v>
      </c>
      <c r="F52" s="5"/>
      <c r="G52" s="5"/>
      <c r="H52" s="5"/>
      <c r="I52" s="5"/>
      <c r="J52" s="5"/>
      <c r="K52" s="5"/>
      <c r="L52" s="5"/>
      <c r="M52" s="5"/>
      <c r="N52" s="5"/>
      <c r="O52" s="5"/>
      <c r="P52" s="3"/>
      <c r="Q52" s="4"/>
      <c r="R52" s="38"/>
    </row>
    <row r="53" spans="1:22" ht="17.100000000000001" customHeight="1" x14ac:dyDescent="0.25">
      <c r="B53" s="9">
        <f>DAY(D52)</f>
        <v>28</v>
      </c>
      <c r="C53" s="9">
        <f>DAY(D52+1)</f>
        <v>29</v>
      </c>
      <c r="D53" s="9">
        <f>DAY(D52+2)</f>
        <v>30</v>
      </c>
      <c r="E53" s="9">
        <f>DAY(D52+3)</f>
        <v>31</v>
      </c>
      <c r="F53" s="9">
        <f>DAY(D52+4)</f>
        <v>1</v>
      </c>
      <c r="G53" s="9">
        <f>DAY(D52+5)</f>
        <v>2</v>
      </c>
      <c r="H53" s="9">
        <f>DAY(D52+6)</f>
        <v>3</v>
      </c>
      <c r="I53" s="9">
        <f>DAY(D52+7)</f>
        <v>4</v>
      </c>
      <c r="J53" s="9">
        <f>DAY(D52+8)</f>
        <v>5</v>
      </c>
      <c r="K53" s="9">
        <f>DAY(D52+9)</f>
        <v>6</v>
      </c>
      <c r="L53" s="9">
        <f>DAY(D52+10)</f>
        <v>7</v>
      </c>
      <c r="M53" s="9">
        <f>DAY(D52+11)</f>
        <v>8</v>
      </c>
      <c r="N53" s="9">
        <f>DAY(D52+12)</f>
        <v>9</v>
      </c>
      <c r="O53" s="9">
        <f>DAY(D52+13)</f>
        <v>10</v>
      </c>
      <c r="P53" s="9" t="s">
        <v>45</v>
      </c>
      <c r="Q53" s="5" t="s">
        <v>35</v>
      </c>
      <c r="R53" s="38"/>
      <c r="S53" s="5" t="str">
        <f>+B52</f>
        <v>BW 17</v>
      </c>
      <c r="T53" s="5" t="str">
        <f>+B68</f>
        <v>BW 18</v>
      </c>
    </row>
    <row r="54" spans="1:22" ht="17.100000000000001" customHeight="1" x14ac:dyDescent="0.2">
      <c r="A54" s="12" t="s">
        <v>18</v>
      </c>
      <c r="B54" s="36"/>
      <c r="C54" s="36"/>
      <c r="D54" s="36"/>
      <c r="E54" s="36"/>
      <c r="F54" s="36"/>
      <c r="G54" s="36"/>
      <c r="H54" s="36"/>
      <c r="I54" s="36"/>
      <c r="J54" s="36"/>
      <c r="K54" s="36"/>
      <c r="L54" s="36"/>
      <c r="M54" s="36"/>
      <c r="N54" s="36"/>
      <c r="O54" s="36"/>
      <c r="P54" s="14">
        <f>SUM(B54:O54)</f>
        <v>0</v>
      </c>
      <c r="Q54" s="10"/>
      <c r="R54" s="39"/>
      <c r="S54" s="10"/>
    </row>
    <row r="55" spans="1:22" ht="17.100000000000001" customHeight="1" x14ac:dyDescent="0.2">
      <c r="A55" s="12" t="s">
        <v>0</v>
      </c>
      <c r="B55" s="36"/>
      <c r="C55" s="36"/>
      <c r="D55" s="36"/>
      <c r="E55" s="36"/>
      <c r="F55" s="36"/>
      <c r="G55" s="36"/>
      <c r="H55" s="36"/>
      <c r="I55" s="36"/>
      <c r="J55" s="36"/>
      <c r="K55" s="36"/>
      <c r="L55" s="36"/>
      <c r="M55" s="36"/>
      <c r="N55" s="36"/>
      <c r="O55" s="36"/>
      <c r="P55" s="14">
        <f t="shared" ref="P55:P66" si="7">SUM(B55:O55)</f>
        <v>0</v>
      </c>
    </row>
    <row r="56" spans="1:22" ht="17.100000000000001" customHeight="1" x14ac:dyDescent="0.25">
      <c r="A56" s="12" t="s">
        <v>41</v>
      </c>
      <c r="B56" s="36"/>
      <c r="C56" s="36"/>
      <c r="D56" s="36"/>
      <c r="E56" s="36"/>
      <c r="F56" s="36"/>
      <c r="G56" s="36"/>
      <c r="H56" s="36"/>
      <c r="I56" s="36"/>
      <c r="J56" s="36"/>
      <c r="K56" s="36"/>
      <c r="L56" s="36"/>
      <c r="M56" s="36"/>
      <c r="N56" s="36"/>
      <c r="O56" s="36"/>
      <c r="P56" s="14">
        <f t="shared" si="7"/>
        <v>0</v>
      </c>
      <c r="Q56" s="16"/>
      <c r="R56" s="48">
        <f>$R$7</f>
        <v>0</v>
      </c>
      <c r="S56" s="16"/>
      <c r="T56" s="18"/>
    </row>
    <row r="57" spans="1:22" ht="17.100000000000001" customHeight="1" x14ac:dyDescent="0.2">
      <c r="A57" s="12" t="s">
        <v>15</v>
      </c>
      <c r="B57" s="36"/>
      <c r="C57" s="36"/>
      <c r="D57" s="36"/>
      <c r="E57" s="36"/>
      <c r="F57" s="36"/>
      <c r="G57" s="36"/>
      <c r="H57" s="36"/>
      <c r="I57" s="36"/>
      <c r="J57" s="36"/>
      <c r="K57" s="36"/>
      <c r="L57" s="36"/>
      <c r="M57" s="36"/>
      <c r="N57" s="36"/>
      <c r="O57" s="36"/>
      <c r="P57" s="14">
        <f t="shared" si="7"/>
        <v>0</v>
      </c>
      <c r="R57" s="41" t="s">
        <v>22</v>
      </c>
    </row>
    <row r="58" spans="1:22" ht="17.100000000000001" customHeight="1" x14ac:dyDescent="0.2">
      <c r="A58" s="12" t="s">
        <v>14</v>
      </c>
      <c r="B58" s="36"/>
      <c r="C58" s="36"/>
      <c r="D58" s="36"/>
      <c r="E58" s="36"/>
      <c r="F58" s="36"/>
      <c r="G58" s="36"/>
      <c r="H58" s="36"/>
      <c r="I58" s="36"/>
      <c r="J58" s="36"/>
      <c r="K58" s="36"/>
      <c r="L58" s="36"/>
      <c r="M58" s="36"/>
      <c r="N58" s="36"/>
      <c r="O58" s="36"/>
      <c r="P58" s="14">
        <f t="shared" si="7"/>
        <v>0</v>
      </c>
      <c r="R58" s="42"/>
    </row>
    <row r="59" spans="1:22" ht="17.100000000000001" customHeight="1" x14ac:dyDescent="0.2">
      <c r="A59" s="12" t="s">
        <v>37</v>
      </c>
      <c r="B59" s="36"/>
      <c r="C59" s="36"/>
      <c r="D59" s="36"/>
      <c r="E59" s="36"/>
      <c r="F59" s="36"/>
      <c r="G59" s="36"/>
      <c r="H59" s="36"/>
      <c r="I59" s="36"/>
      <c r="J59" s="36"/>
      <c r="K59" s="36"/>
      <c r="L59" s="36"/>
      <c r="M59" s="36"/>
      <c r="N59" s="36"/>
      <c r="O59" s="36"/>
      <c r="P59" s="14">
        <f t="shared" si="7"/>
        <v>0</v>
      </c>
      <c r="R59" s="42"/>
    </row>
    <row r="60" spans="1:22" ht="17.100000000000001" customHeight="1" x14ac:dyDescent="0.2">
      <c r="A60" s="12" t="s">
        <v>11</v>
      </c>
      <c r="B60" s="36"/>
      <c r="C60" s="36"/>
      <c r="D60" s="36"/>
      <c r="E60" s="36"/>
      <c r="F60" s="36"/>
      <c r="G60" s="36"/>
      <c r="H60" s="36"/>
      <c r="I60" s="36"/>
      <c r="J60" s="36"/>
      <c r="K60" s="36"/>
      <c r="L60" s="36"/>
      <c r="M60" s="36"/>
      <c r="N60" s="36"/>
      <c r="O60" s="36"/>
      <c r="P60" s="14">
        <f t="shared" si="7"/>
        <v>0</v>
      </c>
      <c r="Q60" s="18"/>
      <c r="R60" s="49">
        <f>$R$11</f>
        <v>0</v>
      </c>
      <c r="S60" s="18"/>
      <c r="T60" s="18"/>
    </row>
    <row r="61" spans="1:22" ht="17.100000000000001" customHeight="1" x14ac:dyDescent="0.2">
      <c r="A61" s="12" t="s">
        <v>17</v>
      </c>
      <c r="B61" s="36"/>
      <c r="C61" s="36"/>
      <c r="D61" s="36"/>
      <c r="E61" s="36"/>
      <c r="F61" s="36"/>
      <c r="G61" s="36"/>
      <c r="H61" s="36"/>
      <c r="I61" s="36"/>
      <c r="J61" s="36"/>
      <c r="K61" s="36"/>
      <c r="L61" s="36"/>
      <c r="M61" s="36"/>
      <c r="N61" s="36"/>
      <c r="O61" s="36"/>
      <c r="P61" s="14">
        <f t="shared" si="7"/>
        <v>0</v>
      </c>
      <c r="R61" s="41" t="s">
        <v>4</v>
      </c>
    </row>
    <row r="62" spans="1:22" ht="17.100000000000001" customHeight="1" x14ac:dyDescent="0.2">
      <c r="A62" s="12" t="s">
        <v>6</v>
      </c>
      <c r="B62" s="36"/>
      <c r="C62" s="36"/>
      <c r="D62" s="36"/>
      <c r="E62" s="36"/>
      <c r="F62" s="36"/>
      <c r="G62" s="36"/>
      <c r="H62" s="36"/>
      <c r="I62" s="36"/>
      <c r="J62" s="36"/>
      <c r="K62" s="36"/>
      <c r="L62" s="36"/>
      <c r="M62" s="36"/>
      <c r="N62" s="36"/>
      <c r="O62" s="36"/>
      <c r="P62" s="14">
        <f t="shared" si="7"/>
        <v>0</v>
      </c>
      <c r="R62" s="42"/>
    </row>
    <row r="63" spans="1:22" ht="17.100000000000001" customHeight="1" x14ac:dyDescent="0.2">
      <c r="A63" s="12" t="s">
        <v>20</v>
      </c>
      <c r="B63" s="36"/>
      <c r="C63" s="36"/>
      <c r="D63" s="36"/>
      <c r="E63" s="36"/>
      <c r="F63" s="36"/>
      <c r="G63" s="36"/>
      <c r="H63" s="36"/>
      <c r="I63" s="36"/>
      <c r="J63" s="36"/>
      <c r="K63" s="36"/>
      <c r="L63" s="36"/>
      <c r="M63" s="36"/>
      <c r="N63" s="36"/>
      <c r="O63" s="36"/>
      <c r="P63" s="14">
        <f t="shared" si="7"/>
        <v>0</v>
      </c>
      <c r="R63" s="42"/>
    </row>
    <row r="64" spans="1:22" ht="17.100000000000001" customHeight="1" x14ac:dyDescent="0.2">
      <c r="A64" s="12" t="s">
        <v>40</v>
      </c>
      <c r="B64" s="36"/>
      <c r="C64" s="36"/>
      <c r="D64" s="36"/>
      <c r="E64" s="36"/>
      <c r="F64" s="36"/>
      <c r="G64" s="36"/>
      <c r="H64" s="36"/>
      <c r="I64" s="36"/>
      <c r="J64" s="36"/>
      <c r="K64" s="36"/>
      <c r="L64" s="36"/>
      <c r="M64" s="36"/>
      <c r="N64" s="36"/>
      <c r="O64" s="36"/>
      <c r="P64" s="14">
        <f t="shared" si="7"/>
        <v>0</v>
      </c>
      <c r="R64" s="42"/>
    </row>
    <row r="65" spans="1:20" ht="17.100000000000001" customHeight="1" x14ac:dyDescent="0.2">
      <c r="A65" s="12" t="s">
        <v>12</v>
      </c>
      <c r="B65" s="36"/>
      <c r="C65" s="36"/>
      <c r="D65" s="36"/>
      <c r="E65" s="36"/>
      <c r="F65" s="36"/>
      <c r="G65" s="36"/>
      <c r="H65" s="36"/>
      <c r="I65" s="36"/>
      <c r="J65" s="36"/>
      <c r="K65" s="36"/>
      <c r="L65" s="36"/>
      <c r="M65" s="36"/>
      <c r="N65" s="36"/>
      <c r="O65" s="36"/>
      <c r="P65" s="14">
        <f t="shared" si="7"/>
        <v>0</v>
      </c>
      <c r="Q65" s="18"/>
      <c r="R65" s="49">
        <f>$R$16</f>
        <v>0</v>
      </c>
      <c r="S65" s="18"/>
      <c r="T65" s="18"/>
    </row>
    <row r="66" spans="1:20" ht="17.100000000000001" customHeight="1" x14ac:dyDescent="0.2">
      <c r="A66" s="10" t="s">
        <v>1</v>
      </c>
      <c r="B66" s="14">
        <f>SUM(B54:B65)</f>
        <v>0</v>
      </c>
      <c r="C66" s="14">
        <f t="shared" ref="C66:O66" si="8">SUM(C54:C65)</f>
        <v>0</v>
      </c>
      <c r="D66" s="14">
        <f t="shared" si="8"/>
        <v>0</v>
      </c>
      <c r="E66" s="14">
        <f t="shared" si="8"/>
        <v>0</v>
      </c>
      <c r="F66" s="14">
        <f t="shared" si="8"/>
        <v>0</v>
      </c>
      <c r="G66" s="14">
        <f t="shared" si="8"/>
        <v>0</v>
      </c>
      <c r="H66" s="14">
        <f t="shared" si="8"/>
        <v>0</v>
      </c>
      <c r="I66" s="14">
        <f t="shared" si="8"/>
        <v>0</v>
      </c>
      <c r="J66" s="14">
        <f t="shared" si="8"/>
        <v>0</v>
      </c>
      <c r="K66" s="14">
        <f t="shared" si="8"/>
        <v>0</v>
      </c>
      <c r="L66" s="14">
        <f t="shared" si="8"/>
        <v>0</v>
      </c>
      <c r="M66" s="14">
        <f t="shared" si="8"/>
        <v>0</v>
      </c>
      <c r="N66" s="14">
        <f t="shared" si="8"/>
        <v>0</v>
      </c>
      <c r="O66" s="14">
        <f t="shared" si="8"/>
        <v>0</v>
      </c>
      <c r="P66" s="14">
        <f t="shared" si="7"/>
        <v>0</v>
      </c>
      <c r="R66" s="46" t="s">
        <v>3</v>
      </c>
    </row>
    <row r="67" spans="1:20" ht="17.100000000000001" customHeight="1" x14ac:dyDescent="0.2">
      <c r="A67" s="10"/>
      <c r="B67" s="19"/>
      <c r="C67" s="19"/>
      <c r="D67" s="19"/>
      <c r="E67" s="19"/>
      <c r="F67" s="19"/>
      <c r="G67" s="19"/>
      <c r="H67" s="19"/>
      <c r="I67" s="19"/>
      <c r="J67" s="19"/>
      <c r="K67" s="19"/>
      <c r="L67" s="19"/>
      <c r="M67" s="19"/>
      <c r="N67" s="19"/>
      <c r="O67" s="19"/>
      <c r="P67" s="19">
        <f>SUM(B66:O66)</f>
        <v>0</v>
      </c>
      <c r="Q67" t="s">
        <v>46</v>
      </c>
      <c r="R67" s="43" t="s">
        <v>13</v>
      </c>
    </row>
    <row r="68" spans="1:20" ht="17.100000000000001" customHeight="1" x14ac:dyDescent="0.25">
      <c r="B68" s="5" t="s">
        <v>39</v>
      </c>
      <c r="D68" s="7">
        <f>E52+1</f>
        <v>45880</v>
      </c>
      <c r="E68" s="7">
        <f>D68+13</f>
        <v>45893</v>
      </c>
      <c r="R68" s="44" t="s">
        <v>74</v>
      </c>
      <c r="S68" s="20" t="s">
        <v>19</v>
      </c>
      <c r="T68" s="20" t="s">
        <v>33</v>
      </c>
    </row>
    <row r="69" spans="1:20" ht="17.100000000000001" customHeight="1" x14ac:dyDescent="0.2">
      <c r="B69" s="21">
        <f>DAY(D68)</f>
        <v>11</v>
      </c>
      <c r="C69" s="21">
        <f>DAY(D68+1)</f>
        <v>12</v>
      </c>
      <c r="D69" s="21">
        <f>DAY(D68+2)</f>
        <v>13</v>
      </c>
      <c r="E69" s="21">
        <f>DAY(D68+3)</f>
        <v>14</v>
      </c>
      <c r="F69" s="21">
        <f>DAY(D68+4)</f>
        <v>15</v>
      </c>
      <c r="G69" s="21">
        <f>DAY(D68+5)</f>
        <v>16</v>
      </c>
      <c r="H69" s="21">
        <f>DAY(D68+6)</f>
        <v>17</v>
      </c>
      <c r="I69" s="21">
        <f>DAY(D68+7)</f>
        <v>18</v>
      </c>
      <c r="J69" s="21">
        <f>DAY(D68+8)</f>
        <v>19</v>
      </c>
      <c r="K69" s="21">
        <f>DAY(D68+9)</f>
        <v>20</v>
      </c>
      <c r="L69" s="21">
        <f>DAY(D68+10)</f>
        <v>21</v>
      </c>
      <c r="M69" s="21">
        <f>DAY(D68+11)</f>
        <v>22</v>
      </c>
      <c r="N69" s="21">
        <f>DAY(D68+12)</f>
        <v>23</v>
      </c>
      <c r="O69" s="21">
        <f>DAY(D68+13)</f>
        <v>24</v>
      </c>
      <c r="P69" s="21" t="s">
        <v>45</v>
      </c>
      <c r="R69" s="44" t="s">
        <v>2</v>
      </c>
      <c r="S69" s="20" t="s">
        <v>2</v>
      </c>
      <c r="T69" s="20" t="s">
        <v>87</v>
      </c>
    </row>
    <row r="70" spans="1:20" ht="17.100000000000001" customHeight="1" x14ac:dyDescent="0.2">
      <c r="A70" s="12" t="s">
        <v>18</v>
      </c>
      <c r="B70" s="36"/>
      <c r="C70" s="36"/>
      <c r="D70" s="36"/>
      <c r="E70" s="36"/>
      <c r="F70" s="36"/>
      <c r="G70" s="36"/>
      <c r="H70" s="36" t="s">
        <v>13</v>
      </c>
      <c r="I70" s="36"/>
      <c r="J70" s="36"/>
      <c r="K70" s="36"/>
      <c r="L70" s="36"/>
      <c r="M70" s="36"/>
      <c r="N70" s="36"/>
      <c r="O70" s="36"/>
      <c r="P70" s="14">
        <f>SUM(B70:O70)</f>
        <v>0</v>
      </c>
      <c r="R70" s="22">
        <f>+P54+P70</f>
        <v>0</v>
      </c>
      <c r="S70" s="22">
        <f t="shared" ref="S70:S82" si="9">+R70+S21</f>
        <v>0</v>
      </c>
      <c r="T70" s="13"/>
    </row>
    <row r="71" spans="1:20" ht="17.100000000000001" customHeight="1" x14ac:dyDescent="0.2">
      <c r="A71" s="12" t="str">
        <f t="shared" ref="A71:A81" si="10">+A55</f>
        <v>Vacation</v>
      </c>
      <c r="B71" s="36"/>
      <c r="C71" s="37" t="s">
        <v>13</v>
      </c>
      <c r="D71" s="36"/>
      <c r="E71" s="36"/>
      <c r="F71" s="36"/>
      <c r="G71" s="36"/>
      <c r="H71" s="36"/>
      <c r="I71" s="36"/>
      <c r="J71" s="36"/>
      <c r="K71" s="36"/>
      <c r="L71" s="36"/>
      <c r="M71" s="36"/>
      <c r="N71" s="36"/>
      <c r="O71" s="37" t="s">
        <v>13</v>
      </c>
      <c r="P71" s="14">
        <f t="shared" ref="P71:P81" si="11">SUM(B71:O71)</f>
        <v>0</v>
      </c>
      <c r="R71" s="22">
        <f t="shared" ref="R71:R82" si="12">+P55+P71</f>
        <v>0</v>
      </c>
      <c r="S71" s="22">
        <f t="shared" si="9"/>
        <v>0</v>
      </c>
      <c r="T71" s="15" t="s">
        <v>28</v>
      </c>
    </row>
    <row r="72" spans="1:20" ht="17.100000000000001" customHeight="1" x14ac:dyDescent="0.2">
      <c r="A72" s="12" t="str">
        <f t="shared" si="10"/>
        <v>Sick earned after 1997</v>
      </c>
      <c r="B72" s="36"/>
      <c r="C72" s="36"/>
      <c r="D72" s="36"/>
      <c r="E72" s="36"/>
      <c r="F72" s="36"/>
      <c r="G72" s="36"/>
      <c r="H72" s="36"/>
      <c r="I72" s="36"/>
      <c r="J72" s="36"/>
      <c r="K72" s="36"/>
      <c r="L72" s="36"/>
      <c r="M72" s="36"/>
      <c r="N72" s="36"/>
      <c r="O72" s="36"/>
      <c r="P72" s="14">
        <f t="shared" si="11"/>
        <v>0</v>
      </c>
      <c r="R72" s="22">
        <f t="shared" si="12"/>
        <v>0</v>
      </c>
      <c r="S72" s="22">
        <f t="shared" si="9"/>
        <v>0</v>
      </c>
      <c r="T72" s="15" t="s">
        <v>29</v>
      </c>
    </row>
    <row r="73" spans="1:20" ht="17.100000000000001" customHeight="1" x14ac:dyDescent="0.2">
      <c r="A73" s="12" t="str">
        <f t="shared" si="10"/>
        <v>Sick earned 1984 - 1997</v>
      </c>
      <c r="B73" s="36"/>
      <c r="C73" s="36"/>
      <c r="D73" s="36"/>
      <c r="E73" s="36"/>
      <c r="F73" s="36"/>
      <c r="G73" s="36"/>
      <c r="H73" s="36"/>
      <c r="I73" s="36"/>
      <c r="J73" s="36"/>
      <c r="K73" s="36"/>
      <c r="L73" s="36"/>
      <c r="M73" s="36"/>
      <c r="N73" s="36"/>
      <c r="O73" s="36"/>
      <c r="P73" s="14">
        <f t="shared" si="11"/>
        <v>0</v>
      </c>
      <c r="R73" s="22">
        <f t="shared" si="12"/>
        <v>0</v>
      </c>
      <c r="S73" s="22">
        <f t="shared" si="9"/>
        <v>0</v>
      </c>
      <c r="T73" s="15" t="s">
        <v>30</v>
      </c>
    </row>
    <row r="74" spans="1:20" ht="17.100000000000001" customHeight="1" x14ac:dyDescent="0.2">
      <c r="A74" s="12" t="str">
        <f t="shared" si="10"/>
        <v>Sick earned before 1984</v>
      </c>
      <c r="B74" s="36"/>
      <c r="C74" s="36"/>
      <c r="D74" s="36"/>
      <c r="E74" s="36"/>
      <c r="F74" s="36"/>
      <c r="G74" s="36"/>
      <c r="H74" s="36"/>
      <c r="I74" s="36"/>
      <c r="J74" s="36"/>
      <c r="K74" s="36"/>
      <c r="L74" s="36"/>
      <c r="M74" s="36"/>
      <c r="N74" s="36"/>
      <c r="O74" s="36"/>
      <c r="P74" s="14">
        <f t="shared" si="11"/>
        <v>0</v>
      </c>
      <c r="R74" s="22">
        <f t="shared" si="12"/>
        <v>0</v>
      </c>
      <c r="S74" s="22">
        <f t="shared" si="9"/>
        <v>0</v>
      </c>
      <c r="T74" s="15" t="s">
        <v>31</v>
      </c>
    </row>
    <row r="75" spans="1:20" ht="17.100000000000001" customHeight="1" x14ac:dyDescent="0.2">
      <c r="A75" s="12" t="str">
        <f t="shared" si="10"/>
        <v>Extended sick</v>
      </c>
      <c r="B75" s="36"/>
      <c r="C75" s="36"/>
      <c r="D75" s="36"/>
      <c r="E75" s="36"/>
      <c r="F75" s="36"/>
      <c r="G75" s="36"/>
      <c r="H75" s="36"/>
      <c r="I75" s="36"/>
      <c r="J75" s="36"/>
      <c r="K75" s="36"/>
      <c r="L75" s="36"/>
      <c r="M75" s="36"/>
      <c r="N75" s="36"/>
      <c r="O75" s="36"/>
      <c r="P75" s="14">
        <f t="shared" si="11"/>
        <v>0</v>
      </c>
      <c r="R75" s="22">
        <f t="shared" si="12"/>
        <v>0</v>
      </c>
      <c r="S75" s="22">
        <f t="shared" si="9"/>
        <v>0</v>
      </c>
      <c r="T75" s="15" t="s">
        <v>42</v>
      </c>
    </row>
    <row r="76" spans="1:20" ht="17.100000000000001" customHeight="1" x14ac:dyDescent="0.2">
      <c r="A76" s="12" t="str">
        <f t="shared" si="10"/>
        <v>Comp time used</v>
      </c>
      <c r="B76" s="36"/>
      <c r="C76" s="36"/>
      <c r="D76" s="36"/>
      <c r="E76" s="36"/>
      <c r="F76" s="36"/>
      <c r="G76" s="36"/>
      <c r="H76" s="36"/>
      <c r="I76" s="36"/>
      <c r="J76" s="36"/>
      <c r="K76" s="36"/>
      <c r="L76" s="36"/>
      <c r="M76" s="36"/>
      <c r="N76" s="36"/>
      <c r="O76" s="36"/>
      <c r="P76" s="14">
        <f t="shared" si="11"/>
        <v>0</v>
      </c>
      <c r="R76" s="22">
        <f t="shared" si="12"/>
        <v>0</v>
      </c>
      <c r="S76" s="22">
        <f t="shared" si="9"/>
        <v>0</v>
      </c>
      <c r="T76" s="15" t="s">
        <v>32</v>
      </c>
    </row>
    <row r="77" spans="1:20" ht="17.100000000000001" customHeight="1" x14ac:dyDescent="0.2">
      <c r="A77" s="12" t="str">
        <f t="shared" si="10"/>
        <v>Holiday/AdminClosure</v>
      </c>
      <c r="B77" s="36"/>
      <c r="C77" s="36"/>
      <c r="D77" s="36"/>
      <c r="E77" s="36"/>
      <c r="F77" s="36"/>
      <c r="G77" s="36"/>
      <c r="H77" s="36"/>
      <c r="I77" s="36"/>
      <c r="J77" s="36"/>
      <c r="K77" s="36"/>
      <c r="L77" s="36"/>
      <c r="M77" s="36"/>
      <c r="N77" s="36"/>
      <c r="O77" s="36"/>
      <c r="P77" s="14">
        <f t="shared" si="11"/>
        <v>0</v>
      </c>
      <c r="R77" s="22">
        <f t="shared" si="12"/>
        <v>0</v>
      </c>
      <c r="S77" s="22">
        <f t="shared" si="9"/>
        <v>0</v>
      </c>
      <c r="T77" s="13"/>
    </row>
    <row r="78" spans="1:20" ht="17.100000000000001" customHeight="1" x14ac:dyDescent="0.2">
      <c r="A78" s="12" t="str">
        <f t="shared" si="10"/>
        <v>Inclement Weather</v>
      </c>
      <c r="B78" s="36"/>
      <c r="C78" s="36"/>
      <c r="D78" s="36"/>
      <c r="E78" s="36"/>
      <c r="F78" s="36"/>
      <c r="G78" s="36"/>
      <c r="H78" s="36"/>
      <c r="I78" s="36"/>
      <c r="J78" s="36"/>
      <c r="K78" s="36"/>
      <c r="L78" s="36"/>
      <c r="M78" s="36"/>
      <c r="N78" s="36"/>
      <c r="O78" s="36"/>
      <c r="P78" s="14">
        <f t="shared" si="11"/>
        <v>0</v>
      </c>
      <c r="R78" s="22">
        <f t="shared" si="12"/>
        <v>0</v>
      </c>
      <c r="S78" s="22">
        <f t="shared" si="9"/>
        <v>0</v>
      </c>
      <c r="T78" s="13"/>
    </row>
    <row r="79" spans="1:20" ht="17.100000000000001" customHeight="1" x14ac:dyDescent="0.2">
      <c r="A79" s="12" t="str">
        <f t="shared" si="10"/>
        <v>Overtime worked</v>
      </c>
      <c r="B79" s="36"/>
      <c r="C79" s="36"/>
      <c r="D79" s="36"/>
      <c r="E79" s="36"/>
      <c r="F79" s="36"/>
      <c r="G79" s="36"/>
      <c r="H79" s="36"/>
      <c r="I79" s="36"/>
      <c r="J79" s="36"/>
      <c r="K79" s="36"/>
      <c r="L79" s="36"/>
      <c r="M79" s="36"/>
      <c r="N79" s="36"/>
      <c r="O79" s="36"/>
      <c r="P79" s="14">
        <f t="shared" si="11"/>
        <v>0</v>
      </c>
      <c r="R79" s="22">
        <f t="shared" si="12"/>
        <v>0</v>
      </c>
      <c r="S79" s="22">
        <f t="shared" si="9"/>
        <v>0</v>
      </c>
      <c r="T79" s="13"/>
    </row>
    <row r="80" spans="1:20" ht="17.100000000000001" customHeight="1" x14ac:dyDescent="0.2">
      <c r="A80" s="12" t="str">
        <f t="shared" si="10"/>
        <v>*Other absence with pay</v>
      </c>
      <c r="B80" s="36"/>
      <c r="C80" s="36"/>
      <c r="D80" s="36"/>
      <c r="E80" s="36"/>
      <c r="F80" s="36"/>
      <c r="G80" s="36"/>
      <c r="H80" s="36"/>
      <c r="I80" s="36"/>
      <c r="J80" s="36"/>
      <c r="K80" s="36"/>
      <c r="L80" s="36"/>
      <c r="M80" s="36"/>
      <c r="N80" s="36"/>
      <c r="O80" s="36"/>
      <c r="P80" s="14">
        <f t="shared" si="11"/>
        <v>0</v>
      </c>
      <c r="R80" s="22">
        <f t="shared" si="12"/>
        <v>0</v>
      </c>
      <c r="S80" s="22">
        <f t="shared" si="9"/>
        <v>0</v>
      </c>
      <c r="T80" s="15" t="s">
        <v>13</v>
      </c>
    </row>
    <row r="81" spans="1:22" ht="17.100000000000001" customHeight="1" x14ac:dyDescent="0.2">
      <c r="A81" s="12" t="str">
        <f t="shared" si="10"/>
        <v>Absence without pay</v>
      </c>
      <c r="B81" s="36"/>
      <c r="C81" s="36"/>
      <c r="D81" s="36"/>
      <c r="E81" s="36"/>
      <c r="F81" s="36"/>
      <c r="G81" s="36"/>
      <c r="H81" s="36"/>
      <c r="I81" s="36"/>
      <c r="J81" s="36"/>
      <c r="K81" s="36"/>
      <c r="L81" s="36"/>
      <c r="M81" s="36"/>
      <c r="N81" s="36"/>
      <c r="O81" s="36"/>
      <c r="P81" s="14">
        <f t="shared" si="11"/>
        <v>0</v>
      </c>
      <c r="R81" s="22">
        <f t="shared" si="12"/>
        <v>0</v>
      </c>
      <c r="S81" s="22">
        <f t="shared" si="9"/>
        <v>0</v>
      </c>
      <c r="T81" s="13"/>
    </row>
    <row r="82" spans="1:22" ht="17.100000000000001" customHeight="1" x14ac:dyDescent="0.2">
      <c r="A82" s="10" t="s">
        <v>1</v>
      </c>
      <c r="B82" s="14">
        <f t="shared" ref="B82:O82" si="13">SUM(B70:B81)</f>
        <v>0</v>
      </c>
      <c r="C82" s="14">
        <f t="shared" si="13"/>
        <v>0</v>
      </c>
      <c r="D82" s="14">
        <f t="shared" si="13"/>
        <v>0</v>
      </c>
      <c r="E82" s="14">
        <f t="shared" si="13"/>
        <v>0</v>
      </c>
      <c r="F82" s="14">
        <f t="shared" si="13"/>
        <v>0</v>
      </c>
      <c r="G82" s="14">
        <f t="shared" si="13"/>
        <v>0</v>
      </c>
      <c r="H82" s="14">
        <f t="shared" si="13"/>
        <v>0</v>
      </c>
      <c r="I82" s="14">
        <f t="shared" si="13"/>
        <v>0</v>
      </c>
      <c r="J82" s="14">
        <f t="shared" si="13"/>
        <v>0</v>
      </c>
      <c r="K82" s="14">
        <f t="shared" si="13"/>
        <v>0</v>
      </c>
      <c r="L82" s="14">
        <f t="shared" si="13"/>
        <v>0</v>
      </c>
      <c r="M82" s="14">
        <f t="shared" si="13"/>
        <v>0</v>
      </c>
      <c r="N82" s="14">
        <f t="shared" si="13"/>
        <v>0</v>
      </c>
      <c r="O82" s="14">
        <f t="shared" si="13"/>
        <v>0</v>
      </c>
      <c r="P82" s="14">
        <f>SUM(P70:P81)</f>
        <v>0</v>
      </c>
      <c r="R82" s="22">
        <f t="shared" si="12"/>
        <v>0</v>
      </c>
      <c r="S82" s="22">
        <f t="shared" si="9"/>
        <v>0</v>
      </c>
      <c r="T82" s="13"/>
    </row>
    <row r="83" spans="1:22" ht="17.100000000000001" customHeight="1" x14ac:dyDescent="0.2">
      <c r="L83" s="1" t="s">
        <v>21</v>
      </c>
      <c r="P83" s="19">
        <f>SUM(B82:O82)</f>
        <v>0</v>
      </c>
      <c r="Q83" t="s">
        <v>46</v>
      </c>
    </row>
    <row r="84" spans="1:22" ht="17.100000000000001" customHeight="1" x14ac:dyDescent="0.2">
      <c r="A84" s="23" t="s">
        <v>8</v>
      </c>
      <c r="B84" s="24"/>
      <c r="C84" s="25"/>
      <c r="D84" s="56"/>
      <c r="E84" s="56"/>
      <c r="F84" s="56"/>
      <c r="G84" s="56"/>
      <c r="H84" s="56"/>
      <c r="I84" s="56"/>
      <c r="J84" s="56"/>
      <c r="K84" s="57"/>
    </row>
    <row r="85" spans="1:22" ht="17.100000000000001" customHeight="1" x14ac:dyDescent="0.2">
      <c r="A85" s="58"/>
      <c r="B85" s="59"/>
      <c r="C85" s="59"/>
      <c r="D85" s="59"/>
      <c r="E85" s="59"/>
      <c r="F85" s="59"/>
      <c r="G85" s="59"/>
      <c r="H85" s="59"/>
      <c r="I85" s="59"/>
      <c r="J85" s="59"/>
      <c r="K85" s="60"/>
    </row>
    <row r="86" spans="1:22" ht="17.100000000000001" customHeight="1" x14ac:dyDescent="0.2">
      <c r="A86" s="58"/>
      <c r="B86" s="59"/>
      <c r="C86" s="59"/>
      <c r="D86" s="59"/>
      <c r="E86" s="59"/>
      <c r="F86" s="59"/>
      <c r="G86" s="59"/>
      <c r="H86" s="59"/>
      <c r="I86" s="59"/>
      <c r="J86" s="59"/>
      <c r="K86" s="60"/>
      <c r="L86" s="18"/>
      <c r="M86" s="18"/>
      <c r="N86" s="18"/>
      <c r="O86" s="18"/>
      <c r="P86" s="18"/>
      <c r="Q86" s="18"/>
      <c r="R86" s="45"/>
    </row>
    <row r="87" spans="1:22" ht="17.100000000000001" customHeight="1" x14ac:dyDescent="0.2">
      <c r="A87" s="26" t="s">
        <v>7</v>
      </c>
      <c r="B87" s="61"/>
      <c r="C87" s="61"/>
      <c r="D87" s="61"/>
      <c r="E87" s="61"/>
      <c r="F87" s="61"/>
      <c r="G87" s="61"/>
      <c r="H87" s="61"/>
      <c r="I87" s="61"/>
      <c r="J87" s="61"/>
      <c r="K87" s="62"/>
      <c r="N87" s="17" t="s">
        <v>9</v>
      </c>
      <c r="Q87" s="17" t="s">
        <v>16</v>
      </c>
    </row>
    <row r="88" spans="1:22" ht="17.100000000000001" customHeight="1" x14ac:dyDescent="0.2">
      <c r="A88" s="65"/>
      <c r="B88" s="61"/>
      <c r="C88" s="61"/>
      <c r="D88" s="61"/>
      <c r="E88" s="61"/>
      <c r="F88" s="61"/>
      <c r="G88" s="61"/>
      <c r="H88" s="61"/>
      <c r="I88" s="61"/>
      <c r="J88" s="61"/>
      <c r="K88" s="62"/>
    </row>
    <row r="89" spans="1:22" ht="17.100000000000001" customHeight="1" x14ac:dyDescent="0.2">
      <c r="A89" s="66"/>
      <c r="B89" s="63"/>
      <c r="C89" s="63"/>
      <c r="D89" s="63"/>
      <c r="E89" s="63"/>
      <c r="F89" s="63"/>
      <c r="G89" s="63"/>
      <c r="H89" s="63"/>
      <c r="I89" s="63"/>
      <c r="J89" s="63"/>
      <c r="K89" s="64"/>
      <c r="L89" s="18"/>
      <c r="M89" s="18"/>
      <c r="N89" s="27"/>
      <c r="O89" s="18"/>
      <c r="P89" s="18"/>
      <c r="Q89" s="18"/>
      <c r="R89" s="45"/>
    </row>
    <row r="90" spans="1:22" ht="20.100000000000001" customHeight="1" x14ac:dyDescent="0.2">
      <c r="A90" s="1" t="s">
        <v>76</v>
      </c>
      <c r="B90" s="28"/>
      <c r="C90" s="28"/>
      <c r="D90" s="28"/>
      <c r="E90" s="28"/>
      <c r="F90" s="28"/>
      <c r="G90" s="28"/>
      <c r="H90" s="28"/>
      <c r="I90" s="28"/>
      <c r="J90" s="28"/>
      <c r="K90" s="28"/>
      <c r="L90" s="28"/>
      <c r="M90" s="28"/>
      <c r="N90" s="17" t="s">
        <v>10</v>
      </c>
      <c r="O90" s="1"/>
      <c r="P90" s="1"/>
      <c r="Q90" s="1"/>
      <c r="R90" s="46" t="s">
        <v>16</v>
      </c>
      <c r="S90" s="28"/>
    </row>
    <row r="91" spans="1:22" ht="20.100000000000001" customHeight="1" x14ac:dyDescent="0.25">
      <c r="A91" s="29" t="s">
        <v>25</v>
      </c>
      <c r="B91" s="30"/>
      <c r="C91" s="28"/>
      <c r="D91" s="28"/>
      <c r="E91" s="28"/>
      <c r="F91" s="28"/>
      <c r="G91" s="28"/>
      <c r="H91" s="28"/>
      <c r="I91" s="28"/>
      <c r="J91" s="28"/>
      <c r="K91" s="28"/>
      <c r="L91" s="28"/>
      <c r="M91" s="28"/>
      <c r="N91" s="1"/>
      <c r="O91" s="1"/>
      <c r="P91" s="1"/>
      <c r="Q91" s="1"/>
      <c r="R91" s="39"/>
      <c r="S91" s="28"/>
    </row>
    <row r="92" spans="1:22" s="28" customFormat="1" ht="20.100000000000001" customHeight="1" x14ac:dyDescent="0.25">
      <c r="A92" s="31" t="s">
        <v>23</v>
      </c>
      <c r="R92" s="47"/>
      <c r="U92" s="32"/>
      <c r="V92" s="32"/>
    </row>
    <row r="93" spans="1:22" s="28" customFormat="1" ht="20.100000000000001" customHeight="1" x14ac:dyDescent="0.25">
      <c r="A93" s="31" t="s">
        <v>24</v>
      </c>
      <c r="R93" s="47"/>
      <c r="U93" s="32"/>
      <c r="V93" s="32"/>
    </row>
    <row r="94" spans="1:22" s="28" customFormat="1" ht="20.100000000000001" customHeight="1" x14ac:dyDescent="0.25">
      <c r="A94" s="31" t="s">
        <v>27</v>
      </c>
      <c r="R94" s="47"/>
      <c r="U94" s="32"/>
      <c r="V94" s="32"/>
    </row>
    <row r="95" spans="1:22" s="28" customFormat="1" ht="20.100000000000001" customHeight="1" x14ac:dyDescent="0.25">
      <c r="A95" s="31" t="s">
        <v>26</v>
      </c>
      <c r="R95" s="47"/>
      <c r="U95" s="32"/>
      <c r="V95" s="32"/>
    </row>
    <row r="96" spans="1:22" s="28" customFormat="1" ht="20.100000000000001" customHeight="1" x14ac:dyDescent="0.25">
      <c r="A96" s="31" t="s">
        <v>75</v>
      </c>
      <c r="I96" s="31"/>
      <c r="R96" s="47"/>
      <c r="U96" s="32"/>
      <c r="V96" s="32"/>
    </row>
    <row r="97" spans="1:22" ht="20.100000000000001" customHeight="1" x14ac:dyDescent="0.25">
      <c r="A97" s="31" t="s">
        <v>13</v>
      </c>
    </row>
    <row r="99" spans="1:22" s="3" customFormat="1" ht="24.75" customHeight="1" x14ac:dyDescent="0.35">
      <c r="A99" s="3" t="s">
        <v>5</v>
      </c>
      <c r="G99" s="3" t="s">
        <v>73</v>
      </c>
      <c r="R99" s="38"/>
      <c r="S99" s="5"/>
      <c r="U99" s="6"/>
      <c r="V99" s="6"/>
    </row>
    <row r="100" spans="1:22" ht="17.100000000000001" customHeight="1" x14ac:dyDescent="0.35">
      <c r="A100" s="3"/>
      <c r="B100" s="3"/>
      <c r="C100" s="3"/>
      <c r="D100" s="3" t="s">
        <v>13</v>
      </c>
      <c r="E100" s="3"/>
      <c r="F100" s="3"/>
      <c r="G100" s="3"/>
      <c r="H100" s="3"/>
      <c r="I100" s="3"/>
      <c r="J100" s="3"/>
      <c r="K100" s="3"/>
      <c r="L100" s="3"/>
      <c r="M100" s="3"/>
      <c r="N100" s="3"/>
      <c r="O100" s="3"/>
      <c r="P100" s="3"/>
      <c r="Q100" s="4"/>
      <c r="R100" s="38"/>
    </row>
    <row r="101" spans="1:22" ht="17.100000000000001" customHeight="1" x14ac:dyDescent="0.35">
      <c r="A101" s="5"/>
      <c r="B101" s="5" t="s">
        <v>43</v>
      </c>
      <c r="C101" s="5"/>
      <c r="D101" s="7">
        <f>E68+1</f>
        <v>45894</v>
      </c>
      <c r="E101" s="7">
        <f>D101+13</f>
        <v>45907</v>
      </c>
      <c r="F101" s="5"/>
      <c r="G101" s="5"/>
      <c r="H101" s="5"/>
      <c r="I101" s="5"/>
      <c r="J101" s="5"/>
      <c r="K101" s="5"/>
      <c r="L101" s="5"/>
      <c r="M101" s="5"/>
      <c r="N101" s="5"/>
      <c r="O101" s="5"/>
      <c r="P101" s="3"/>
      <c r="Q101" s="4"/>
      <c r="R101" s="38"/>
    </row>
    <row r="102" spans="1:22" ht="17.100000000000001" customHeight="1" x14ac:dyDescent="0.25">
      <c r="B102" s="9">
        <f>DAY(D101)</f>
        <v>25</v>
      </c>
      <c r="C102" s="9">
        <f>DAY(D101+1)</f>
        <v>26</v>
      </c>
      <c r="D102" s="9">
        <f>DAY(D101+2)</f>
        <v>27</v>
      </c>
      <c r="E102" s="9">
        <f>DAY(D101+3)</f>
        <v>28</v>
      </c>
      <c r="F102" s="9">
        <f>DAY(D101+4)</f>
        <v>29</v>
      </c>
      <c r="G102" s="9">
        <f>DAY(D101+5)</f>
        <v>30</v>
      </c>
      <c r="H102" s="9">
        <f>DAY(D101+6)</f>
        <v>31</v>
      </c>
      <c r="I102" s="9">
        <f>DAY(D101+7)</f>
        <v>1</v>
      </c>
      <c r="J102" s="9">
        <f>DAY(D101+8)</f>
        <v>2</v>
      </c>
      <c r="K102" s="9">
        <f>DAY(D101+9)</f>
        <v>3</v>
      </c>
      <c r="L102" s="9">
        <f>DAY(D101+10)</f>
        <v>4</v>
      </c>
      <c r="M102" s="9">
        <f>DAY(D101+11)</f>
        <v>5</v>
      </c>
      <c r="N102" s="9">
        <f>DAY(D101+12)</f>
        <v>6</v>
      </c>
      <c r="O102" s="9">
        <f>DAY(D101+13)</f>
        <v>7</v>
      </c>
      <c r="P102" s="9" t="s">
        <v>45</v>
      </c>
      <c r="Q102" s="5" t="s">
        <v>35</v>
      </c>
      <c r="R102" s="38"/>
      <c r="S102" s="5" t="str">
        <f>+B101</f>
        <v>BW 19</v>
      </c>
      <c r="T102" s="5" t="str">
        <f>+B117</f>
        <v>BW 20</v>
      </c>
    </row>
    <row r="103" spans="1:22" ht="17.100000000000001" customHeight="1" x14ac:dyDescent="0.2">
      <c r="A103" s="12" t="s">
        <v>18</v>
      </c>
      <c r="B103" s="36"/>
      <c r="C103" s="36"/>
      <c r="D103" s="36"/>
      <c r="E103" s="36"/>
      <c r="F103" s="36"/>
      <c r="G103" s="36"/>
      <c r="H103" s="36"/>
      <c r="I103" s="36"/>
      <c r="J103" s="36"/>
      <c r="K103" s="36"/>
      <c r="L103" s="36"/>
      <c r="M103" s="36"/>
      <c r="N103" s="36"/>
      <c r="O103" s="36"/>
      <c r="P103" s="14">
        <f>SUM(B103:O103)</f>
        <v>0</v>
      </c>
      <c r="Q103" s="10"/>
      <c r="R103" s="39"/>
      <c r="S103" s="10"/>
    </row>
    <row r="104" spans="1:22" ht="17.100000000000001" customHeight="1" x14ac:dyDescent="0.2">
      <c r="A104" s="12" t="s">
        <v>0</v>
      </c>
      <c r="B104" s="36"/>
      <c r="C104" s="36"/>
      <c r="D104" s="36"/>
      <c r="E104" s="36"/>
      <c r="F104" s="36"/>
      <c r="G104" s="36"/>
      <c r="H104" s="36"/>
      <c r="I104" s="36"/>
      <c r="J104" s="36"/>
      <c r="K104" s="36"/>
      <c r="L104" s="36"/>
      <c r="M104" s="36"/>
      <c r="N104" s="36"/>
      <c r="O104" s="36"/>
      <c r="P104" s="14">
        <f t="shared" ref="P104:P115" si="14">SUM(B104:O104)</f>
        <v>0</v>
      </c>
    </row>
    <row r="105" spans="1:22" ht="17.100000000000001" customHeight="1" x14ac:dyDescent="0.25">
      <c r="A105" s="12" t="s">
        <v>41</v>
      </c>
      <c r="B105" s="36"/>
      <c r="C105" s="36"/>
      <c r="D105" s="36"/>
      <c r="E105" s="36"/>
      <c r="F105" s="36"/>
      <c r="G105" s="36"/>
      <c r="H105" s="36"/>
      <c r="I105" s="36"/>
      <c r="J105" s="36"/>
      <c r="K105" s="36"/>
      <c r="L105" s="36"/>
      <c r="M105" s="36"/>
      <c r="N105" s="36"/>
      <c r="O105" s="36"/>
      <c r="P105" s="14">
        <f t="shared" si="14"/>
        <v>0</v>
      </c>
      <c r="Q105" s="16"/>
      <c r="R105" s="48">
        <f>$R$7</f>
        <v>0</v>
      </c>
      <c r="S105" s="16"/>
      <c r="T105" s="18"/>
    </row>
    <row r="106" spans="1:22" ht="17.100000000000001" customHeight="1" x14ac:dyDescent="0.2">
      <c r="A106" s="12" t="s">
        <v>15</v>
      </c>
      <c r="B106" s="36"/>
      <c r="C106" s="36"/>
      <c r="D106" s="36"/>
      <c r="E106" s="36"/>
      <c r="F106" s="36"/>
      <c r="G106" s="36"/>
      <c r="H106" s="36"/>
      <c r="I106" s="36"/>
      <c r="J106" s="36"/>
      <c r="K106" s="36"/>
      <c r="L106" s="36"/>
      <c r="M106" s="36"/>
      <c r="N106" s="36"/>
      <c r="O106" s="36"/>
      <c r="P106" s="14">
        <f t="shared" si="14"/>
        <v>0</v>
      </c>
      <c r="R106" s="41" t="s">
        <v>22</v>
      </c>
    </row>
    <row r="107" spans="1:22" ht="17.100000000000001" customHeight="1" x14ac:dyDescent="0.2">
      <c r="A107" s="12" t="s">
        <v>14</v>
      </c>
      <c r="B107" s="36"/>
      <c r="C107" s="36"/>
      <c r="D107" s="36"/>
      <c r="E107" s="36"/>
      <c r="F107" s="36"/>
      <c r="G107" s="36"/>
      <c r="H107" s="36"/>
      <c r="I107" s="36"/>
      <c r="J107" s="36"/>
      <c r="K107" s="36"/>
      <c r="L107" s="36"/>
      <c r="M107" s="36"/>
      <c r="N107" s="36"/>
      <c r="O107" s="36"/>
      <c r="P107" s="14">
        <f t="shared" si="14"/>
        <v>0</v>
      </c>
      <c r="R107" s="42"/>
    </row>
    <row r="108" spans="1:22" ht="17.100000000000001" customHeight="1" x14ac:dyDescent="0.2">
      <c r="A108" s="12" t="s">
        <v>37</v>
      </c>
      <c r="B108" s="36"/>
      <c r="C108" s="36"/>
      <c r="D108" s="36"/>
      <c r="E108" s="36"/>
      <c r="F108" s="36"/>
      <c r="G108" s="36"/>
      <c r="H108" s="36"/>
      <c r="I108" s="36"/>
      <c r="J108" s="36"/>
      <c r="K108" s="36"/>
      <c r="L108" s="36"/>
      <c r="M108" s="36"/>
      <c r="N108" s="36"/>
      <c r="O108" s="36"/>
      <c r="P108" s="14">
        <f t="shared" si="14"/>
        <v>0</v>
      </c>
      <c r="R108" s="42"/>
    </row>
    <row r="109" spans="1:22" ht="17.100000000000001" customHeight="1" x14ac:dyDescent="0.2">
      <c r="A109" s="12" t="s">
        <v>11</v>
      </c>
      <c r="B109" s="36"/>
      <c r="C109" s="36"/>
      <c r="D109" s="36"/>
      <c r="E109" s="36"/>
      <c r="F109" s="36"/>
      <c r="G109" s="36"/>
      <c r="H109" s="36"/>
      <c r="I109" s="36"/>
      <c r="J109" s="36"/>
      <c r="K109" s="36"/>
      <c r="L109" s="36"/>
      <c r="M109" s="36"/>
      <c r="N109" s="36"/>
      <c r="O109" s="36"/>
      <c r="P109" s="14">
        <f t="shared" si="14"/>
        <v>0</v>
      </c>
      <c r="Q109" s="18"/>
      <c r="R109" s="49">
        <f>$R$11</f>
        <v>0</v>
      </c>
      <c r="S109" s="18"/>
      <c r="T109" s="18"/>
    </row>
    <row r="110" spans="1:22" ht="17.100000000000001" customHeight="1" x14ac:dyDescent="0.2">
      <c r="A110" s="12" t="s">
        <v>17</v>
      </c>
      <c r="B110" s="36"/>
      <c r="C110" s="36"/>
      <c r="D110" s="36"/>
      <c r="E110" s="36"/>
      <c r="F110" s="36"/>
      <c r="G110" s="36"/>
      <c r="H110" s="36"/>
      <c r="I110" s="36"/>
      <c r="J110" s="36"/>
      <c r="K110" s="36"/>
      <c r="L110" s="36"/>
      <c r="M110" s="36"/>
      <c r="N110" s="36"/>
      <c r="O110" s="36"/>
      <c r="P110" s="14">
        <f t="shared" si="14"/>
        <v>0</v>
      </c>
      <c r="R110" s="41" t="s">
        <v>4</v>
      </c>
    </row>
    <row r="111" spans="1:22" ht="17.100000000000001" customHeight="1" x14ac:dyDescent="0.2">
      <c r="A111" s="12" t="s">
        <v>6</v>
      </c>
      <c r="B111" s="36"/>
      <c r="C111" s="36"/>
      <c r="D111" s="36"/>
      <c r="E111" s="36"/>
      <c r="F111" s="36"/>
      <c r="G111" s="36"/>
      <c r="H111" s="36"/>
      <c r="I111" s="36"/>
      <c r="J111" s="36"/>
      <c r="K111" s="36"/>
      <c r="L111" s="36"/>
      <c r="M111" s="36"/>
      <c r="N111" s="36"/>
      <c r="O111" s="36"/>
      <c r="P111" s="14">
        <f t="shared" si="14"/>
        <v>0</v>
      </c>
      <c r="R111" s="42"/>
    </row>
    <row r="112" spans="1:22" ht="17.100000000000001" customHeight="1" x14ac:dyDescent="0.2">
      <c r="A112" s="12" t="s">
        <v>20</v>
      </c>
      <c r="B112" s="36"/>
      <c r="C112" s="36"/>
      <c r="D112" s="36"/>
      <c r="E112" s="36"/>
      <c r="F112" s="36"/>
      <c r="G112" s="36"/>
      <c r="H112" s="36"/>
      <c r="I112" s="36"/>
      <c r="J112" s="36"/>
      <c r="K112" s="36"/>
      <c r="L112" s="36"/>
      <c r="M112" s="36"/>
      <c r="N112" s="36"/>
      <c r="O112" s="36"/>
      <c r="P112" s="14">
        <f t="shared" si="14"/>
        <v>0</v>
      </c>
      <c r="R112" s="42"/>
    </row>
    <row r="113" spans="1:20" ht="17.100000000000001" customHeight="1" x14ac:dyDescent="0.2">
      <c r="A113" s="12" t="s">
        <v>40</v>
      </c>
      <c r="B113" s="36"/>
      <c r="C113" s="36"/>
      <c r="D113" s="36"/>
      <c r="E113" s="36"/>
      <c r="F113" s="36"/>
      <c r="G113" s="36"/>
      <c r="H113" s="36"/>
      <c r="I113" s="36"/>
      <c r="J113" s="36"/>
      <c r="K113" s="36"/>
      <c r="L113" s="36"/>
      <c r="M113" s="36"/>
      <c r="N113" s="36"/>
      <c r="O113" s="36"/>
      <c r="P113" s="14">
        <f t="shared" si="14"/>
        <v>0</v>
      </c>
      <c r="R113" s="42"/>
    </row>
    <row r="114" spans="1:20" ht="17.100000000000001" customHeight="1" x14ac:dyDescent="0.2">
      <c r="A114" s="12" t="s">
        <v>12</v>
      </c>
      <c r="B114" s="36"/>
      <c r="C114" s="36"/>
      <c r="D114" s="36"/>
      <c r="E114" s="36"/>
      <c r="F114" s="36"/>
      <c r="G114" s="36"/>
      <c r="H114" s="36"/>
      <c r="I114" s="36"/>
      <c r="J114" s="36"/>
      <c r="K114" s="36"/>
      <c r="L114" s="36"/>
      <c r="M114" s="36"/>
      <c r="N114" s="36"/>
      <c r="O114" s="36"/>
      <c r="P114" s="14">
        <f t="shared" si="14"/>
        <v>0</v>
      </c>
      <c r="Q114" s="18"/>
      <c r="R114" s="49">
        <f>$R$16</f>
        <v>0</v>
      </c>
      <c r="S114" s="18"/>
      <c r="T114" s="18"/>
    </row>
    <row r="115" spans="1:20" ht="17.100000000000001" customHeight="1" x14ac:dyDescent="0.2">
      <c r="A115" s="10" t="s">
        <v>1</v>
      </c>
      <c r="B115" s="14">
        <f>SUM(B103:B114)</f>
        <v>0</v>
      </c>
      <c r="C115" s="14">
        <f t="shared" ref="C115:O115" si="15">SUM(C103:C114)</f>
        <v>0</v>
      </c>
      <c r="D115" s="14">
        <f t="shared" si="15"/>
        <v>0</v>
      </c>
      <c r="E115" s="14">
        <f t="shared" si="15"/>
        <v>0</v>
      </c>
      <c r="F115" s="14">
        <f t="shared" si="15"/>
        <v>0</v>
      </c>
      <c r="G115" s="14">
        <f t="shared" si="15"/>
        <v>0</v>
      </c>
      <c r="H115" s="14">
        <f t="shared" si="15"/>
        <v>0</v>
      </c>
      <c r="I115" s="14">
        <f t="shared" si="15"/>
        <v>0</v>
      </c>
      <c r="J115" s="14">
        <f t="shared" si="15"/>
        <v>0</v>
      </c>
      <c r="K115" s="14">
        <f t="shared" si="15"/>
        <v>0</v>
      </c>
      <c r="L115" s="14">
        <f t="shared" si="15"/>
        <v>0</v>
      </c>
      <c r="M115" s="14">
        <f t="shared" si="15"/>
        <v>0</v>
      </c>
      <c r="N115" s="14">
        <f t="shared" si="15"/>
        <v>0</v>
      </c>
      <c r="O115" s="14">
        <f t="shared" si="15"/>
        <v>0</v>
      </c>
      <c r="P115" s="14">
        <f t="shared" si="14"/>
        <v>0</v>
      </c>
      <c r="R115" s="41" t="s">
        <v>3</v>
      </c>
    </row>
    <row r="116" spans="1:20" ht="17.100000000000001" customHeight="1" x14ac:dyDescent="0.2">
      <c r="A116" s="10"/>
      <c r="B116" s="19"/>
      <c r="C116" s="19"/>
      <c r="D116" s="19"/>
      <c r="E116" s="19"/>
      <c r="F116" s="19"/>
      <c r="G116" s="19"/>
      <c r="H116" s="19"/>
      <c r="I116" s="19"/>
      <c r="J116" s="19"/>
      <c r="K116" s="19"/>
      <c r="L116" s="19"/>
      <c r="M116" s="19"/>
      <c r="N116" s="19"/>
      <c r="O116" s="19"/>
      <c r="P116" s="19">
        <f>SUM(B115:O115)</f>
        <v>0</v>
      </c>
      <c r="Q116" t="s">
        <v>46</v>
      </c>
      <c r="R116" s="43" t="s">
        <v>13</v>
      </c>
    </row>
    <row r="117" spans="1:20" ht="17.100000000000001" customHeight="1" x14ac:dyDescent="0.25">
      <c r="B117" s="5" t="s">
        <v>44</v>
      </c>
      <c r="D117" s="7">
        <f>E101+1</f>
        <v>45908</v>
      </c>
      <c r="E117" s="7">
        <f>+D117+13</f>
        <v>45921</v>
      </c>
      <c r="R117" s="44" t="s">
        <v>74</v>
      </c>
      <c r="S117" s="20" t="s">
        <v>19</v>
      </c>
      <c r="T117" s="20" t="s">
        <v>33</v>
      </c>
    </row>
    <row r="118" spans="1:20" ht="17.100000000000001" customHeight="1" x14ac:dyDescent="0.2">
      <c r="B118" s="21">
        <f>DAY(D117)</f>
        <v>8</v>
      </c>
      <c r="C118" s="21">
        <f>DAY(D117+1)</f>
        <v>9</v>
      </c>
      <c r="D118" s="21">
        <f>DAY(D117+2)</f>
        <v>10</v>
      </c>
      <c r="E118" s="21">
        <f>DAY(D117+3)</f>
        <v>11</v>
      </c>
      <c r="F118" s="21">
        <f>DAY(D117+4)</f>
        <v>12</v>
      </c>
      <c r="G118" s="21">
        <f>DAY(D117+5)</f>
        <v>13</v>
      </c>
      <c r="H118" s="21">
        <f>DAY(D117+6)</f>
        <v>14</v>
      </c>
      <c r="I118" s="21">
        <f>DAY(D117+7)</f>
        <v>15</v>
      </c>
      <c r="J118" s="21">
        <f>DAY(D117+8)</f>
        <v>16</v>
      </c>
      <c r="K118" s="21">
        <f>DAY(D117+9)</f>
        <v>17</v>
      </c>
      <c r="L118" s="21">
        <f>DAY(D117+10)</f>
        <v>18</v>
      </c>
      <c r="M118" s="21">
        <f>DAY(D117+11)</f>
        <v>19</v>
      </c>
      <c r="N118" s="21">
        <f>DAY(D117+12)</f>
        <v>20</v>
      </c>
      <c r="O118" s="21">
        <f>DAY(D117+13)</f>
        <v>21</v>
      </c>
      <c r="P118" s="21" t="s">
        <v>45</v>
      </c>
      <c r="R118" s="44" t="s">
        <v>2</v>
      </c>
      <c r="S118" s="20" t="s">
        <v>2</v>
      </c>
      <c r="T118" s="20" t="s">
        <v>87</v>
      </c>
    </row>
    <row r="119" spans="1:20" ht="17.100000000000001" customHeight="1" x14ac:dyDescent="0.2">
      <c r="A119" s="12" t="s">
        <v>18</v>
      </c>
      <c r="B119" s="36"/>
      <c r="C119" s="36"/>
      <c r="D119" s="36"/>
      <c r="E119" s="36"/>
      <c r="F119" s="36"/>
      <c r="G119" s="36"/>
      <c r="H119" s="36"/>
      <c r="I119" s="36"/>
      <c r="J119" s="36"/>
      <c r="K119" s="36"/>
      <c r="L119" s="36"/>
      <c r="M119" s="36"/>
      <c r="N119" s="36"/>
      <c r="O119" s="36"/>
      <c r="P119" s="14">
        <f>SUM(B119:O119)</f>
        <v>0</v>
      </c>
      <c r="R119" s="22">
        <f>+P103+P119</f>
        <v>0</v>
      </c>
      <c r="S119" s="22">
        <f t="shared" ref="S119:S131" si="16">+R119+S70</f>
        <v>0</v>
      </c>
      <c r="T119" s="13"/>
    </row>
    <row r="120" spans="1:20" ht="17.100000000000001" customHeight="1" x14ac:dyDescent="0.2">
      <c r="A120" s="12" t="str">
        <f t="shared" ref="A120:A130" si="17">+A104</f>
        <v>Vacation</v>
      </c>
      <c r="B120" s="36"/>
      <c r="C120" s="37" t="s">
        <v>13</v>
      </c>
      <c r="D120" s="36"/>
      <c r="E120" s="36"/>
      <c r="F120" s="36"/>
      <c r="G120" s="36"/>
      <c r="H120" s="36"/>
      <c r="I120" s="36"/>
      <c r="J120" s="36"/>
      <c r="K120" s="36"/>
      <c r="L120" s="36"/>
      <c r="M120" s="36"/>
      <c r="N120" s="36"/>
      <c r="O120" s="37" t="s">
        <v>13</v>
      </c>
      <c r="P120" s="14">
        <f t="shared" ref="P120:P130" si="18">SUM(B120:O120)</f>
        <v>0</v>
      </c>
      <c r="R120" s="22">
        <f t="shared" ref="R120:R131" si="19">+P104+P120</f>
        <v>0</v>
      </c>
      <c r="S120" s="22">
        <f t="shared" si="16"/>
        <v>0</v>
      </c>
      <c r="T120" s="15" t="s">
        <v>28</v>
      </c>
    </row>
    <row r="121" spans="1:20" ht="17.100000000000001" customHeight="1" x14ac:dyDescent="0.2">
      <c r="A121" s="12" t="str">
        <f t="shared" si="17"/>
        <v>Sick earned after 1997</v>
      </c>
      <c r="B121" s="36"/>
      <c r="C121" s="36"/>
      <c r="D121" s="36"/>
      <c r="E121" s="36"/>
      <c r="F121" s="36"/>
      <c r="G121" s="36"/>
      <c r="H121" s="36"/>
      <c r="I121" s="36"/>
      <c r="J121" s="36"/>
      <c r="K121" s="36"/>
      <c r="L121" s="36"/>
      <c r="M121" s="36"/>
      <c r="N121" s="36"/>
      <c r="O121" s="36"/>
      <c r="P121" s="14">
        <f t="shared" si="18"/>
        <v>0</v>
      </c>
      <c r="R121" s="22">
        <f t="shared" si="19"/>
        <v>0</v>
      </c>
      <c r="S121" s="22">
        <f t="shared" si="16"/>
        <v>0</v>
      </c>
      <c r="T121" s="15" t="s">
        <v>29</v>
      </c>
    </row>
    <row r="122" spans="1:20" ht="17.100000000000001" customHeight="1" x14ac:dyDescent="0.2">
      <c r="A122" s="12" t="str">
        <f t="shared" si="17"/>
        <v>Sick earned 1984 - 1997</v>
      </c>
      <c r="B122" s="36"/>
      <c r="C122" s="36"/>
      <c r="D122" s="36"/>
      <c r="E122" s="36"/>
      <c r="F122" s="36"/>
      <c r="G122" s="36"/>
      <c r="H122" s="36"/>
      <c r="I122" s="36"/>
      <c r="J122" s="36"/>
      <c r="K122" s="36"/>
      <c r="L122" s="36"/>
      <c r="M122" s="36"/>
      <c r="N122" s="36"/>
      <c r="O122" s="36"/>
      <c r="P122" s="14">
        <f t="shared" si="18"/>
        <v>0</v>
      </c>
      <c r="R122" s="22">
        <f t="shared" si="19"/>
        <v>0</v>
      </c>
      <c r="S122" s="22">
        <f t="shared" si="16"/>
        <v>0</v>
      </c>
      <c r="T122" s="15" t="s">
        <v>30</v>
      </c>
    </row>
    <row r="123" spans="1:20" ht="17.100000000000001" customHeight="1" x14ac:dyDescent="0.2">
      <c r="A123" s="12" t="str">
        <f t="shared" si="17"/>
        <v>Sick earned before 1984</v>
      </c>
      <c r="B123" s="36"/>
      <c r="C123" s="36"/>
      <c r="D123" s="36"/>
      <c r="E123" s="36"/>
      <c r="F123" s="36"/>
      <c r="G123" s="36"/>
      <c r="H123" s="36"/>
      <c r="I123" s="36"/>
      <c r="J123" s="36"/>
      <c r="K123" s="36"/>
      <c r="L123" s="36"/>
      <c r="M123" s="36"/>
      <c r="N123" s="36"/>
      <c r="O123" s="36"/>
      <c r="P123" s="14">
        <f t="shared" si="18"/>
        <v>0</v>
      </c>
      <c r="R123" s="22">
        <f t="shared" si="19"/>
        <v>0</v>
      </c>
      <c r="S123" s="22">
        <f t="shared" si="16"/>
        <v>0</v>
      </c>
      <c r="T123" s="15" t="s">
        <v>31</v>
      </c>
    </row>
    <row r="124" spans="1:20" ht="17.100000000000001" customHeight="1" x14ac:dyDescent="0.2">
      <c r="A124" s="12" t="str">
        <f t="shared" si="17"/>
        <v>Extended sick</v>
      </c>
      <c r="B124" s="36"/>
      <c r="C124" s="36"/>
      <c r="D124" s="36"/>
      <c r="E124" s="36"/>
      <c r="F124" s="36"/>
      <c r="G124" s="36"/>
      <c r="H124" s="36"/>
      <c r="I124" s="36"/>
      <c r="J124" s="36"/>
      <c r="K124" s="36"/>
      <c r="L124" s="36"/>
      <c r="M124" s="36"/>
      <c r="N124" s="36"/>
      <c r="O124" s="36"/>
      <c r="P124" s="14">
        <f t="shared" si="18"/>
        <v>0</v>
      </c>
      <c r="R124" s="22">
        <f t="shared" si="19"/>
        <v>0</v>
      </c>
      <c r="S124" s="22">
        <f t="shared" si="16"/>
        <v>0</v>
      </c>
      <c r="T124" s="15" t="s">
        <v>42</v>
      </c>
    </row>
    <row r="125" spans="1:20" ht="17.100000000000001" customHeight="1" x14ac:dyDescent="0.2">
      <c r="A125" s="12" t="str">
        <f t="shared" si="17"/>
        <v>Comp time used</v>
      </c>
      <c r="B125" s="36"/>
      <c r="C125" s="36"/>
      <c r="D125" s="36"/>
      <c r="E125" s="36"/>
      <c r="F125" s="36"/>
      <c r="G125" s="36"/>
      <c r="H125" s="36"/>
      <c r="I125" s="36"/>
      <c r="J125" s="36"/>
      <c r="K125" s="36"/>
      <c r="L125" s="36"/>
      <c r="M125" s="36"/>
      <c r="N125" s="36"/>
      <c r="O125" s="36"/>
      <c r="P125" s="14">
        <f t="shared" si="18"/>
        <v>0</v>
      </c>
      <c r="R125" s="22">
        <f t="shared" si="19"/>
        <v>0</v>
      </c>
      <c r="S125" s="22">
        <f t="shared" si="16"/>
        <v>0</v>
      </c>
      <c r="T125" s="15" t="s">
        <v>32</v>
      </c>
    </row>
    <row r="126" spans="1:20" ht="17.100000000000001" customHeight="1" x14ac:dyDescent="0.2">
      <c r="A126" s="12" t="str">
        <f t="shared" si="17"/>
        <v>Holiday/AdminClosure</v>
      </c>
      <c r="B126" s="36"/>
      <c r="C126" s="36"/>
      <c r="D126" s="36"/>
      <c r="E126" s="36"/>
      <c r="F126" s="36"/>
      <c r="G126" s="36"/>
      <c r="H126" s="36"/>
      <c r="I126" s="36"/>
      <c r="J126" s="36"/>
      <c r="K126" s="36"/>
      <c r="L126" s="36"/>
      <c r="M126" s="36"/>
      <c r="N126" s="36"/>
      <c r="O126" s="36"/>
      <c r="P126" s="14">
        <f t="shared" si="18"/>
        <v>0</v>
      </c>
      <c r="R126" s="22">
        <f t="shared" si="19"/>
        <v>0</v>
      </c>
      <c r="S126" s="22">
        <f t="shared" si="16"/>
        <v>0</v>
      </c>
      <c r="T126" s="13"/>
    </row>
    <row r="127" spans="1:20" ht="17.100000000000001" customHeight="1" x14ac:dyDescent="0.2">
      <c r="A127" s="12" t="str">
        <f t="shared" si="17"/>
        <v>Inclement Weather</v>
      </c>
      <c r="B127" s="36"/>
      <c r="C127" s="36"/>
      <c r="D127" s="36"/>
      <c r="E127" s="36"/>
      <c r="F127" s="36"/>
      <c r="G127" s="36"/>
      <c r="H127" s="36"/>
      <c r="I127" s="36"/>
      <c r="J127" s="36"/>
      <c r="K127" s="36"/>
      <c r="L127" s="36"/>
      <c r="M127" s="36"/>
      <c r="N127" s="36"/>
      <c r="O127" s="36"/>
      <c r="P127" s="14">
        <f t="shared" si="18"/>
        <v>0</v>
      </c>
      <c r="R127" s="22">
        <f t="shared" si="19"/>
        <v>0</v>
      </c>
      <c r="S127" s="22">
        <f t="shared" si="16"/>
        <v>0</v>
      </c>
      <c r="T127" s="13"/>
    </row>
    <row r="128" spans="1:20" ht="17.100000000000001" customHeight="1" x14ac:dyDescent="0.2">
      <c r="A128" s="12" t="str">
        <f t="shared" si="17"/>
        <v>Overtime worked</v>
      </c>
      <c r="B128" s="36"/>
      <c r="C128" s="36"/>
      <c r="D128" s="36"/>
      <c r="E128" s="36"/>
      <c r="F128" s="36"/>
      <c r="G128" s="36"/>
      <c r="H128" s="36"/>
      <c r="I128" s="36"/>
      <c r="J128" s="36"/>
      <c r="K128" s="36"/>
      <c r="L128" s="36"/>
      <c r="M128" s="36"/>
      <c r="N128" s="36"/>
      <c r="O128" s="36"/>
      <c r="P128" s="14">
        <f t="shared" si="18"/>
        <v>0</v>
      </c>
      <c r="R128" s="22">
        <f t="shared" si="19"/>
        <v>0</v>
      </c>
      <c r="S128" s="22">
        <f t="shared" si="16"/>
        <v>0</v>
      </c>
      <c r="T128" s="13"/>
    </row>
    <row r="129" spans="1:22" ht="17.100000000000001" customHeight="1" x14ac:dyDescent="0.2">
      <c r="A129" s="12" t="str">
        <f t="shared" si="17"/>
        <v>*Other absence with pay</v>
      </c>
      <c r="B129" s="36"/>
      <c r="C129" s="36"/>
      <c r="D129" s="36"/>
      <c r="E129" s="36"/>
      <c r="F129" s="36"/>
      <c r="G129" s="36"/>
      <c r="H129" s="36"/>
      <c r="I129" s="36"/>
      <c r="J129" s="36"/>
      <c r="K129" s="36"/>
      <c r="L129" s="36"/>
      <c r="M129" s="36"/>
      <c r="N129" s="36"/>
      <c r="O129" s="36"/>
      <c r="P129" s="14">
        <f t="shared" si="18"/>
        <v>0</v>
      </c>
      <c r="R129" s="22">
        <f t="shared" si="19"/>
        <v>0</v>
      </c>
      <c r="S129" s="22">
        <f t="shared" si="16"/>
        <v>0</v>
      </c>
      <c r="T129" s="15" t="s">
        <v>13</v>
      </c>
    </row>
    <row r="130" spans="1:22" ht="17.100000000000001" customHeight="1" x14ac:dyDescent="0.2">
      <c r="A130" s="12" t="str">
        <f t="shared" si="17"/>
        <v>Absence without pay</v>
      </c>
      <c r="B130" s="36"/>
      <c r="C130" s="36"/>
      <c r="D130" s="36"/>
      <c r="E130" s="36"/>
      <c r="F130" s="36"/>
      <c r="G130" s="36"/>
      <c r="H130" s="36"/>
      <c r="I130" s="36"/>
      <c r="J130" s="36"/>
      <c r="K130" s="36"/>
      <c r="L130" s="36"/>
      <c r="M130" s="36"/>
      <c r="N130" s="36"/>
      <c r="O130" s="36"/>
      <c r="P130" s="14">
        <f t="shared" si="18"/>
        <v>0</v>
      </c>
      <c r="R130" s="22">
        <f t="shared" si="19"/>
        <v>0</v>
      </c>
      <c r="S130" s="22">
        <f t="shared" si="16"/>
        <v>0</v>
      </c>
      <c r="T130" s="13"/>
    </row>
    <row r="131" spans="1:22" ht="17.100000000000001" customHeight="1" x14ac:dyDescent="0.2">
      <c r="A131" s="10" t="s">
        <v>1</v>
      </c>
      <c r="B131" s="14">
        <f t="shared" ref="B131:O131" si="20">SUM(B119:B130)</f>
        <v>0</v>
      </c>
      <c r="C131" s="14">
        <f t="shared" si="20"/>
        <v>0</v>
      </c>
      <c r="D131" s="14">
        <f t="shared" si="20"/>
        <v>0</v>
      </c>
      <c r="E131" s="14">
        <f t="shared" si="20"/>
        <v>0</v>
      </c>
      <c r="F131" s="14">
        <f t="shared" si="20"/>
        <v>0</v>
      </c>
      <c r="G131" s="14">
        <f t="shared" si="20"/>
        <v>0</v>
      </c>
      <c r="H131" s="14">
        <f t="shared" si="20"/>
        <v>0</v>
      </c>
      <c r="I131" s="14">
        <f t="shared" si="20"/>
        <v>0</v>
      </c>
      <c r="J131" s="14">
        <f t="shared" si="20"/>
        <v>0</v>
      </c>
      <c r="K131" s="14">
        <f t="shared" si="20"/>
        <v>0</v>
      </c>
      <c r="L131" s="14">
        <f t="shared" si="20"/>
        <v>0</v>
      </c>
      <c r="M131" s="14">
        <f t="shared" si="20"/>
        <v>0</v>
      </c>
      <c r="N131" s="14">
        <f t="shared" si="20"/>
        <v>0</v>
      </c>
      <c r="O131" s="14">
        <f t="shared" si="20"/>
        <v>0</v>
      </c>
      <c r="P131" s="14">
        <f>SUM(P119:P130)</f>
        <v>0</v>
      </c>
      <c r="R131" s="22">
        <f t="shared" si="19"/>
        <v>0</v>
      </c>
      <c r="S131" s="22">
        <f t="shared" si="16"/>
        <v>0</v>
      </c>
      <c r="T131" s="13"/>
    </row>
    <row r="132" spans="1:22" ht="17.100000000000001" customHeight="1" x14ac:dyDescent="0.2">
      <c r="L132" s="1" t="s">
        <v>21</v>
      </c>
      <c r="P132" s="19">
        <f>SUM(B131:O131)</f>
        <v>0</v>
      </c>
      <c r="Q132" t="s">
        <v>46</v>
      </c>
    </row>
    <row r="133" spans="1:22" ht="17.100000000000001" customHeight="1" x14ac:dyDescent="0.2">
      <c r="A133" s="23" t="s">
        <v>8</v>
      </c>
      <c r="B133" s="24"/>
      <c r="C133" s="25"/>
      <c r="D133" s="56"/>
      <c r="E133" s="56"/>
      <c r="F133" s="56"/>
      <c r="G133" s="56"/>
      <c r="H133" s="56"/>
      <c r="I133" s="56"/>
      <c r="J133" s="56"/>
      <c r="K133" s="57"/>
    </row>
    <row r="134" spans="1:22" ht="17.100000000000001" customHeight="1" x14ac:dyDescent="0.2">
      <c r="A134" s="58"/>
      <c r="B134" s="59"/>
      <c r="C134" s="59"/>
      <c r="D134" s="59"/>
      <c r="E134" s="59"/>
      <c r="F134" s="59"/>
      <c r="G134" s="59"/>
      <c r="H134" s="59"/>
      <c r="I134" s="59"/>
      <c r="J134" s="59"/>
      <c r="K134" s="60"/>
    </row>
    <row r="135" spans="1:22" ht="17.100000000000001" customHeight="1" x14ac:dyDescent="0.2">
      <c r="A135" s="58"/>
      <c r="B135" s="59"/>
      <c r="C135" s="59"/>
      <c r="D135" s="59"/>
      <c r="E135" s="59"/>
      <c r="F135" s="59"/>
      <c r="G135" s="59"/>
      <c r="H135" s="59"/>
      <c r="I135" s="59"/>
      <c r="J135" s="59"/>
      <c r="K135" s="60"/>
      <c r="L135" s="18"/>
      <c r="M135" s="18"/>
      <c r="N135" s="18"/>
      <c r="O135" s="18"/>
      <c r="P135" s="18"/>
      <c r="Q135" s="18"/>
      <c r="R135" s="45"/>
    </row>
    <row r="136" spans="1:22" ht="17.100000000000001" customHeight="1" x14ac:dyDescent="0.2">
      <c r="A136" s="26" t="s">
        <v>7</v>
      </c>
      <c r="B136" s="61"/>
      <c r="C136" s="61"/>
      <c r="D136" s="61"/>
      <c r="E136" s="61"/>
      <c r="F136" s="61"/>
      <c r="G136" s="61"/>
      <c r="H136" s="61"/>
      <c r="I136" s="61"/>
      <c r="J136" s="61"/>
      <c r="K136" s="62"/>
      <c r="N136" s="17" t="s">
        <v>9</v>
      </c>
      <c r="Q136" s="17" t="s">
        <v>16</v>
      </c>
    </row>
    <row r="137" spans="1:22" ht="17.100000000000001" customHeight="1" x14ac:dyDescent="0.2">
      <c r="A137" s="65"/>
      <c r="B137" s="61"/>
      <c r="C137" s="61"/>
      <c r="D137" s="61"/>
      <c r="E137" s="61"/>
      <c r="F137" s="61"/>
      <c r="G137" s="61"/>
      <c r="H137" s="61"/>
      <c r="I137" s="61"/>
      <c r="J137" s="61"/>
      <c r="K137" s="62"/>
    </row>
    <row r="138" spans="1:22" ht="17.100000000000001" customHeight="1" x14ac:dyDescent="0.2">
      <c r="A138" s="66"/>
      <c r="B138" s="63"/>
      <c r="C138" s="63"/>
      <c r="D138" s="63"/>
      <c r="E138" s="63"/>
      <c r="F138" s="63"/>
      <c r="G138" s="63"/>
      <c r="H138" s="63"/>
      <c r="I138" s="63"/>
      <c r="J138" s="63"/>
      <c r="K138" s="64"/>
      <c r="L138" s="18"/>
      <c r="M138" s="18"/>
      <c r="N138" s="27"/>
      <c r="O138" s="18"/>
      <c r="P138" s="18"/>
      <c r="Q138" s="18"/>
      <c r="R138" s="45"/>
    </row>
    <row r="139" spans="1:22" ht="20.100000000000001" customHeight="1" x14ac:dyDescent="0.2">
      <c r="A139" s="1" t="s">
        <v>76</v>
      </c>
      <c r="B139" s="28"/>
      <c r="C139" s="28"/>
      <c r="D139" s="28"/>
      <c r="E139" s="28"/>
      <c r="F139" s="28"/>
      <c r="G139" s="28"/>
      <c r="H139" s="28"/>
      <c r="I139" s="28"/>
      <c r="J139" s="28"/>
      <c r="K139" s="28"/>
      <c r="L139" s="28"/>
      <c r="M139" s="28"/>
      <c r="N139" s="17" t="s">
        <v>10</v>
      </c>
      <c r="O139" s="1"/>
      <c r="P139" s="1"/>
      <c r="Q139" s="1"/>
      <c r="R139" s="46" t="s">
        <v>16</v>
      </c>
      <c r="S139" s="28"/>
    </row>
    <row r="140" spans="1:22" ht="20.100000000000001" customHeight="1" x14ac:dyDescent="0.25">
      <c r="A140" s="29" t="s">
        <v>25</v>
      </c>
      <c r="B140" s="30"/>
      <c r="C140" s="28"/>
      <c r="D140" s="28"/>
      <c r="E140" s="28"/>
      <c r="F140" s="28"/>
      <c r="G140" s="28"/>
      <c r="H140" s="28"/>
      <c r="I140" s="28"/>
      <c r="J140" s="28"/>
      <c r="K140" s="28"/>
      <c r="L140" s="28"/>
      <c r="M140" s="28"/>
      <c r="N140" s="28"/>
      <c r="O140" s="28"/>
      <c r="P140" s="28"/>
      <c r="Q140" s="28"/>
      <c r="R140" s="47"/>
      <c r="S140" s="28"/>
    </row>
    <row r="141" spans="1:22" s="28" customFormat="1" ht="20.100000000000001" customHeight="1" x14ac:dyDescent="0.25">
      <c r="A141" s="31" t="s">
        <v>23</v>
      </c>
      <c r="R141" s="47"/>
      <c r="U141" s="32"/>
      <c r="V141" s="32"/>
    </row>
    <row r="142" spans="1:22" s="28" customFormat="1" ht="20.100000000000001" customHeight="1" x14ac:dyDescent="0.25">
      <c r="A142" s="31" t="s">
        <v>24</v>
      </c>
      <c r="R142" s="47"/>
      <c r="U142" s="32"/>
      <c r="V142" s="32"/>
    </row>
    <row r="143" spans="1:22" s="28" customFormat="1" ht="20.100000000000001" customHeight="1" x14ac:dyDescent="0.25">
      <c r="A143" s="31" t="s">
        <v>27</v>
      </c>
      <c r="R143" s="47"/>
      <c r="U143" s="32"/>
      <c r="V143" s="32"/>
    </row>
    <row r="144" spans="1:22" s="28" customFormat="1" ht="20.100000000000001" customHeight="1" x14ac:dyDescent="0.25">
      <c r="A144" s="31" t="s">
        <v>26</v>
      </c>
      <c r="R144" s="47"/>
      <c r="U144" s="32"/>
      <c r="V144" s="32"/>
    </row>
    <row r="145" spans="1:22" s="28" customFormat="1" ht="20.100000000000001" customHeight="1" x14ac:dyDescent="0.25">
      <c r="A145" s="31" t="s">
        <v>75</v>
      </c>
      <c r="I145" s="31"/>
      <c r="R145" s="47"/>
      <c r="U145" s="32"/>
      <c r="V145" s="32"/>
    </row>
    <row r="146" spans="1:22" s="34" customFormat="1" ht="11.25" x14ac:dyDescent="0.2">
      <c r="A146" s="33" t="s">
        <v>13</v>
      </c>
      <c r="R146" s="50"/>
      <c r="U146" s="35"/>
      <c r="V146" s="35"/>
    </row>
    <row r="147" spans="1:22" s="34" customFormat="1" ht="11.25" x14ac:dyDescent="0.2">
      <c r="R147" s="50"/>
      <c r="U147" s="35"/>
      <c r="V147" s="35"/>
    </row>
    <row r="148" spans="1:22" s="3" customFormat="1" ht="24.75" customHeight="1" x14ac:dyDescent="0.35">
      <c r="A148" s="3" t="s">
        <v>5</v>
      </c>
      <c r="G148" s="3" t="s">
        <v>73</v>
      </c>
      <c r="R148" s="38"/>
      <c r="S148" s="5"/>
      <c r="U148" s="6"/>
      <c r="V148" s="6"/>
    </row>
    <row r="149" spans="1:22" ht="17.100000000000001" customHeight="1" x14ac:dyDescent="0.35">
      <c r="A149" s="3"/>
      <c r="B149" s="3"/>
      <c r="C149" s="3"/>
      <c r="D149" s="3" t="s">
        <v>13</v>
      </c>
      <c r="E149" s="3"/>
      <c r="F149" s="3"/>
      <c r="G149" s="3"/>
      <c r="H149" s="3"/>
      <c r="I149" s="3"/>
      <c r="J149" s="3"/>
      <c r="K149" s="3"/>
      <c r="L149" s="3"/>
      <c r="M149" s="3"/>
      <c r="N149" s="3"/>
      <c r="O149" s="3"/>
      <c r="P149" s="3"/>
      <c r="Q149" s="4"/>
      <c r="R149" s="38"/>
    </row>
    <row r="150" spans="1:22" ht="17.100000000000001" customHeight="1" x14ac:dyDescent="0.35">
      <c r="A150" s="5"/>
      <c r="B150" s="5" t="s">
        <v>47</v>
      </c>
      <c r="C150" s="5"/>
      <c r="D150" s="7">
        <f>+E117+1</f>
        <v>45922</v>
      </c>
      <c r="E150" s="7">
        <f>D150+13</f>
        <v>45935</v>
      </c>
      <c r="F150" s="5"/>
      <c r="G150" s="5"/>
      <c r="H150" s="5"/>
      <c r="I150" s="5"/>
      <c r="J150" s="5"/>
      <c r="K150" s="5"/>
      <c r="L150" s="5"/>
      <c r="M150" s="5"/>
      <c r="N150" s="5"/>
      <c r="O150" s="5"/>
      <c r="P150" s="3"/>
      <c r="Q150" s="4"/>
      <c r="R150" s="38"/>
    </row>
    <row r="151" spans="1:22" ht="17.100000000000001" customHeight="1" x14ac:dyDescent="0.25">
      <c r="B151" s="9">
        <f>DAY(D150)</f>
        <v>22</v>
      </c>
      <c r="C151" s="9">
        <f>DAY(D150+1)</f>
        <v>23</v>
      </c>
      <c r="D151" s="9">
        <f>DAY(D150+2)</f>
        <v>24</v>
      </c>
      <c r="E151" s="9">
        <f>DAY(D150+3)</f>
        <v>25</v>
      </c>
      <c r="F151" s="9">
        <f>DAY(D150+4)</f>
        <v>26</v>
      </c>
      <c r="G151" s="9">
        <f>DAY(D150+5)</f>
        <v>27</v>
      </c>
      <c r="H151" s="9">
        <f>DAY(D150+6)</f>
        <v>28</v>
      </c>
      <c r="I151" s="9">
        <f>DAY(D150+7)</f>
        <v>29</v>
      </c>
      <c r="J151" s="9">
        <f>DAY(D150+8)</f>
        <v>30</v>
      </c>
      <c r="K151" s="9">
        <f>DAY(D150+9)</f>
        <v>1</v>
      </c>
      <c r="L151" s="9">
        <f>DAY(D150+10)</f>
        <v>2</v>
      </c>
      <c r="M151" s="9">
        <f>DAY(D150+11)</f>
        <v>3</v>
      </c>
      <c r="N151" s="9">
        <f>DAY(D150+12)</f>
        <v>4</v>
      </c>
      <c r="O151" s="9">
        <f>DAY(D150+13)</f>
        <v>5</v>
      </c>
      <c r="P151" s="9" t="s">
        <v>45</v>
      </c>
      <c r="Q151" s="5" t="s">
        <v>35</v>
      </c>
      <c r="R151" s="38"/>
      <c r="S151" s="5" t="str">
        <f>+B150</f>
        <v>BW 21</v>
      </c>
      <c r="T151" s="5" t="str">
        <f>+B166</f>
        <v>BW 22</v>
      </c>
    </row>
    <row r="152" spans="1:22" ht="17.100000000000001" customHeight="1" x14ac:dyDescent="0.2">
      <c r="A152" s="12" t="s">
        <v>18</v>
      </c>
      <c r="B152" s="36"/>
      <c r="C152" s="36"/>
      <c r="D152" s="36"/>
      <c r="E152" s="36"/>
      <c r="F152" s="36"/>
      <c r="G152" s="36"/>
      <c r="H152" s="36"/>
      <c r="I152" s="36"/>
      <c r="J152" s="36"/>
      <c r="K152" s="36"/>
      <c r="L152" s="36"/>
      <c r="M152" s="36"/>
      <c r="N152" s="36"/>
      <c r="O152" s="36"/>
      <c r="P152" s="14">
        <f>SUM(B152:O152)</f>
        <v>0</v>
      </c>
      <c r="Q152" s="10"/>
      <c r="R152" s="39"/>
      <c r="S152" s="10"/>
    </row>
    <row r="153" spans="1:22" ht="17.100000000000001" customHeight="1" x14ac:dyDescent="0.2">
      <c r="A153" s="12" t="s">
        <v>0</v>
      </c>
      <c r="B153" s="36"/>
      <c r="C153" s="36"/>
      <c r="D153" s="36"/>
      <c r="E153" s="36"/>
      <c r="F153" s="36"/>
      <c r="G153" s="36"/>
      <c r="H153" s="36"/>
      <c r="I153" s="36"/>
      <c r="J153" s="36"/>
      <c r="K153" s="36"/>
      <c r="L153" s="36"/>
      <c r="M153" s="36"/>
      <c r="N153" s="36"/>
      <c r="O153" s="36"/>
      <c r="P153" s="14">
        <f t="shared" ref="P153:P164" si="21">SUM(B153:O153)</f>
        <v>0</v>
      </c>
    </row>
    <row r="154" spans="1:22" ht="17.100000000000001" customHeight="1" x14ac:dyDescent="0.25">
      <c r="A154" s="12" t="s">
        <v>41</v>
      </c>
      <c r="B154" s="36"/>
      <c r="C154" s="36"/>
      <c r="D154" s="36"/>
      <c r="E154" s="36"/>
      <c r="F154" s="36"/>
      <c r="G154" s="36"/>
      <c r="H154" s="36"/>
      <c r="I154" s="36"/>
      <c r="J154" s="36"/>
      <c r="K154" s="36"/>
      <c r="L154" s="36"/>
      <c r="M154" s="36"/>
      <c r="N154" s="36"/>
      <c r="O154" s="36"/>
      <c r="P154" s="14">
        <f t="shared" si="21"/>
        <v>0</v>
      </c>
      <c r="Q154" s="16"/>
      <c r="R154" s="48">
        <f>$R$7</f>
        <v>0</v>
      </c>
      <c r="S154" s="16"/>
      <c r="T154" s="18"/>
    </row>
    <row r="155" spans="1:22" ht="17.100000000000001" customHeight="1" x14ac:dyDescent="0.2">
      <c r="A155" s="12" t="s">
        <v>15</v>
      </c>
      <c r="B155" s="36"/>
      <c r="C155" s="36"/>
      <c r="D155" s="36"/>
      <c r="E155" s="36"/>
      <c r="F155" s="36"/>
      <c r="G155" s="36"/>
      <c r="H155" s="36"/>
      <c r="I155" s="36"/>
      <c r="J155" s="36"/>
      <c r="K155" s="36"/>
      <c r="L155" s="36"/>
      <c r="M155" s="36"/>
      <c r="N155" s="36"/>
      <c r="O155" s="36"/>
      <c r="P155" s="14">
        <f t="shared" si="21"/>
        <v>0</v>
      </c>
      <c r="R155" s="41" t="s">
        <v>22</v>
      </c>
    </row>
    <row r="156" spans="1:22" ht="17.100000000000001" customHeight="1" x14ac:dyDescent="0.2">
      <c r="A156" s="12" t="s">
        <v>14</v>
      </c>
      <c r="B156" s="36"/>
      <c r="C156" s="36"/>
      <c r="D156" s="36"/>
      <c r="E156" s="36"/>
      <c r="F156" s="36"/>
      <c r="G156" s="36"/>
      <c r="H156" s="36"/>
      <c r="I156" s="36"/>
      <c r="J156" s="36"/>
      <c r="K156" s="36"/>
      <c r="L156" s="36"/>
      <c r="M156" s="36"/>
      <c r="N156" s="36"/>
      <c r="O156" s="36"/>
      <c r="P156" s="14">
        <f t="shared" si="21"/>
        <v>0</v>
      </c>
      <c r="R156" s="42"/>
    </row>
    <row r="157" spans="1:22" ht="17.100000000000001" customHeight="1" x14ac:dyDescent="0.2">
      <c r="A157" s="12" t="s">
        <v>37</v>
      </c>
      <c r="B157" s="36"/>
      <c r="C157" s="36"/>
      <c r="D157" s="36"/>
      <c r="E157" s="36"/>
      <c r="F157" s="36"/>
      <c r="G157" s="36"/>
      <c r="H157" s="36"/>
      <c r="I157" s="36"/>
      <c r="J157" s="36"/>
      <c r="K157" s="36"/>
      <c r="L157" s="36"/>
      <c r="M157" s="36"/>
      <c r="N157" s="36"/>
      <c r="O157" s="36"/>
      <c r="P157" s="14">
        <f t="shared" si="21"/>
        <v>0</v>
      </c>
      <c r="R157" s="42"/>
    </row>
    <row r="158" spans="1:22" ht="17.100000000000001" customHeight="1" x14ac:dyDescent="0.2">
      <c r="A158" s="12" t="s">
        <v>11</v>
      </c>
      <c r="B158" s="36"/>
      <c r="C158" s="36"/>
      <c r="D158" s="36"/>
      <c r="E158" s="36"/>
      <c r="F158" s="36"/>
      <c r="G158" s="36"/>
      <c r="H158" s="36"/>
      <c r="I158" s="36"/>
      <c r="J158" s="36"/>
      <c r="K158" s="36"/>
      <c r="L158" s="36"/>
      <c r="M158" s="36"/>
      <c r="N158" s="36"/>
      <c r="O158" s="36"/>
      <c r="P158" s="14">
        <f t="shared" si="21"/>
        <v>0</v>
      </c>
      <c r="Q158" s="18"/>
      <c r="R158" s="49">
        <f>$R$11</f>
        <v>0</v>
      </c>
      <c r="S158" s="18"/>
      <c r="T158" s="18"/>
    </row>
    <row r="159" spans="1:22" ht="17.100000000000001" customHeight="1" x14ac:dyDescent="0.2">
      <c r="A159" s="12" t="s">
        <v>17</v>
      </c>
      <c r="B159" s="36"/>
      <c r="C159" s="36"/>
      <c r="D159" s="36"/>
      <c r="E159" s="36"/>
      <c r="F159" s="36"/>
      <c r="G159" s="36"/>
      <c r="H159" s="36"/>
      <c r="I159" s="36"/>
      <c r="J159" s="36"/>
      <c r="K159" s="36"/>
      <c r="L159" s="36"/>
      <c r="M159" s="36"/>
      <c r="N159" s="36"/>
      <c r="O159" s="36"/>
      <c r="P159" s="14">
        <f t="shared" si="21"/>
        <v>0</v>
      </c>
      <c r="R159" s="41" t="s">
        <v>4</v>
      </c>
    </row>
    <row r="160" spans="1:22" ht="17.100000000000001" customHeight="1" x14ac:dyDescent="0.2">
      <c r="A160" s="12" t="s">
        <v>6</v>
      </c>
      <c r="B160" s="36"/>
      <c r="C160" s="36"/>
      <c r="D160" s="36"/>
      <c r="E160" s="36"/>
      <c r="F160" s="36"/>
      <c r="G160" s="36"/>
      <c r="H160" s="36"/>
      <c r="I160" s="36"/>
      <c r="J160" s="36"/>
      <c r="K160" s="36"/>
      <c r="L160" s="36"/>
      <c r="M160" s="36"/>
      <c r="N160" s="36"/>
      <c r="O160" s="36"/>
      <c r="P160" s="14">
        <f t="shared" si="21"/>
        <v>0</v>
      </c>
      <c r="R160" s="42"/>
    </row>
    <row r="161" spans="1:20" ht="17.100000000000001" customHeight="1" x14ac:dyDescent="0.2">
      <c r="A161" s="12" t="s">
        <v>20</v>
      </c>
      <c r="B161" s="36"/>
      <c r="C161" s="36"/>
      <c r="D161" s="36"/>
      <c r="E161" s="36"/>
      <c r="F161" s="36"/>
      <c r="G161" s="36"/>
      <c r="H161" s="36"/>
      <c r="I161" s="36"/>
      <c r="J161" s="36"/>
      <c r="K161" s="36"/>
      <c r="L161" s="36"/>
      <c r="M161" s="36"/>
      <c r="N161" s="36"/>
      <c r="O161" s="36"/>
      <c r="P161" s="14">
        <f t="shared" si="21"/>
        <v>0</v>
      </c>
      <c r="R161" s="42"/>
    </row>
    <row r="162" spans="1:20" ht="17.100000000000001" customHeight="1" x14ac:dyDescent="0.2">
      <c r="A162" s="12" t="s">
        <v>40</v>
      </c>
      <c r="B162" s="36"/>
      <c r="C162" s="36"/>
      <c r="D162" s="36"/>
      <c r="E162" s="36"/>
      <c r="F162" s="36"/>
      <c r="G162" s="36"/>
      <c r="H162" s="36"/>
      <c r="I162" s="36"/>
      <c r="J162" s="36"/>
      <c r="K162" s="36"/>
      <c r="L162" s="36"/>
      <c r="M162" s="36"/>
      <c r="N162" s="36"/>
      <c r="O162" s="36"/>
      <c r="P162" s="14">
        <f t="shared" si="21"/>
        <v>0</v>
      </c>
      <c r="R162" s="42"/>
    </row>
    <row r="163" spans="1:20" ht="17.100000000000001" customHeight="1" x14ac:dyDescent="0.2">
      <c r="A163" s="12" t="s">
        <v>12</v>
      </c>
      <c r="B163" s="36"/>
      <c r="C163" s="36"/>
      <c r="D163" s="36"/>
      <c r="E163" s="36"/>
      <c r="F163" s="36"/>
      <c r="G163" s="36"/>
      <c r="H163" s="36"/>
      <c r="I163" s="36"/>
      <c r="J163" s="36"/>
      <c r="K163" s="36"/>
      <c r="L163" s="36"/>
      <c r="M163" s="36"/>
      <c r="N163" s="36"/>
      <c r="O163" s="36"/>
      <c r="P163" s="14">
        <f t="shared" si="21"/>
        <v>0</v>
      </c>
      <c r="Q163" s="18"/>
      <c r="R163" s="49">
        <f>$R$16</f>
        <v>0</v>
      </c>
      <c r="S163" s="18"/>
      <c r="T163" s="18"/>
    </row>
    <row r="164" spans="1:20" ht="17.100000000000001" customHeight="1" x14ac:dyDescent="0.2">
      <c r="A164" s="10" t="s">
        <v>1</v>
      </c>
      <c r="B164" s="14">
        <f>SUM(B152:B163)</f>
        <v>0</v>
      </c>
      <c r="C164" s="14">
        <f t="shared" ref="C164:O164" si="22">SUM(C152:C163)</f>
        <v>0</v>
      </c>
      <c r="D164" s="14">
        <f t="shared" si="22"/>
        <v>0</v>
      </c>
      <c r="E164" s="14">
        <f t="shared" si="22"/>
        <v>0</v>
      </c>
      <c r="F164" s="14">
        <f t="shared" si="22"/>
        <v>0</v>
      </c>
      <c r="G164" s="14">
        <f t="shared" si="22"/>
        <v>0</v>
      </c>
      <c r="H164" s="14">
        <f t="shared" si="22"/>
        <v>0</v>
      </c>
      <c r="I164" s="14">
        <f t="shared" si="22"/>
        <v>0</v>
      </c>
      <c r="J164" s="14">
        <f t="shared" si="22"/>
        <v>0</v>
      </c>
      <c r="K164" s="14">
        <f t="shared" si="22"/>
        <v>0</v>
      </c>
      <c r="L164" s="14">
        <f t="shared" si="22"/>
        <v>0</v>
      </c>
      <c r="M164" s="14">
        <f t="shared" si="22"/>
        <v>0</v>
      </c>
      <c r="N164" s="14">
        <f t="shared" si="22"/>
        <v>0</v>
      </c>
      <c r="O164" s="14">
        <f t="shared" si="22"/>
        <v>0</v>
      </c>
      <c r="P164" s="14">
        <f t="shared" si="21"/>
        <v>0</v>
      </c>
      <c r="R164" s="41" t="s">
        <v>3</v>
      </c>
    </row>
    <row r="165" spans="1:20" ht="17.100000000000001" customHeight="1" x14ac:dyDescent="0.2">
      <c r="A165" s="10"/>
      <c r="B165" s="19"/>
      <c r="C165" s="19"/>
      <c r="D165" s="19"/>
      <c r="E165" s="19"/>
      <c r="F165" s="19"/>
      <c r="G165" s="19"/>
      <c r="H165" s="19"/>
      <c r="I165" s="19"/>
      <c r="J165" s="19"/>
      <c r="K165" s="19"/>
      <c r="L165" s="19"/>
      <c r="M165" s="19"/>
      <c r="N165" s="19"/>
      <c r="O165" s="19"/>
      <c r="P165" s="19">
        <f>SUM(B164:O164)</f>
        <v>0</v>
      </c>
      <c r="Q165" t="s">
        <v>46</v>
      </c>
      <c r="R165" s="43" t="s">
        <v>13</v>
      </c>
    </row>
    <row r="166" spans="1:20" ht="17.100000000000001" customHeight="1" x14ac:dyDescent="0.25">
      <c r="B166" s="5" t="s">
        <v>48</v>
      </c>
      <c r="D166" s="7">
        <f>E150+1</f>
        <v>45936</v>
      </c>
      <c r="E166" s="7">
        <f>D166+13</f>
        <v>45949</v>
      </c>
      <c r="R166" s="44" t="s">
        <v>74</v>
      </c>
      <c r="S166" s="20" t="s">
        <v>19</v>
      </c>
      <c r="T166" s="20" t="s">
        <v>33</v>
      </c>
    </row>
    <row r="167" spans="1:20" ht="17.100000000000001" customHeight="1" x14ac:dyDescent="0.2">
      <c r="B167" s="21">
        <f>DAY(D166)</f>
        <v>6</v>
      </c>
      <c r="C167" s="21">
        <f>DAY(D166+1)</f>
        <v>7</v>
      </c>
      <c r="D167" s="21">
        <f>DAY(D166+2)</f>
        <v>8</v>
      </c>
      <c r="E167" s="21">
        <f>DAY(D166+3)</f>
        <v>9</v>
      </c>
      <c r="F167" s="21">
        <f>DAY(D166+4)</f>
        <v>10</v>
      </c>
      <c r="G167" s="21">
        <f>DAY(D166+5)</f>
        <v>11</v>
      </c>
      <c r="H167" s="21">
        <f>DAY(D166+6)</f>
        <v>12</v>
      </c>
      <c r="I167" s="21">
        <f>DAY(D166+7)</f>
        <v>13</v>
      </c>
      <c r="J167" s="21">
        <f>DAY(D166+8)</f>
        <v>14</v>
      </c>
      <c r="K167" s="21">
        <f>DAY(D166+9)</f>
        <v>15</v>
      </c>
      <c r="L167" s="21">
        <f>DAY(D166+10)</f>
        <v>16</v>
      </c>
      <c r="M167" s="21">
        <f>DAY(D166+11)</f>
        <v>17</v>
      </c>
      <c r="N167" s="21">
        <f>DAY(D166+12)</f>
        <v>18</v>
      </c>
      <c r="O167" s="21">
        <f>DAY(D166+13)</f>
        <v>19</v>
      </c>
      <c r="P167" s="21" t="s">
        <v>45</v>
      </c>
      <c r="R167" s="44" t="s">
        <v>2</v>
      </c>
      <c r="S167" s="20" t="s">
        <v>2</v>
      </c>
      <c r="T167" s="20" t="s">
        <v>87</v>
      </c>
    </row>
    <row r="168" spans="1:20" ht="17.100000000000001" customHeight="1" x14ac:dyDescent="0.2">
      <c r="A168" s="12" t="s">
        <v>18</v>
      </c>
      <c r="B168" s="36"/>
      <c r="C168" s="36"/>
      <c r="D168" s="36"/>
      <c r="E168" s="36"/>
      <c r="F168" s="36"/>
      <c r="G168" s="36"/>
      <c r="H168" s="36"/>
      <c r="I168" s="36"/>
      <c r="J168" s="36"/>
      <c r="K168" s="36"/>
      <c r="L168" s="36"/>
      <c r="M168" s="36"/>
      <c r="N168" s="36"/>
      <c r="O168" s="36"/>
      <c r="P168" s="14">
        <f>SUM(B168:O168)</f>
        <v>0</v>
      </c>
      <c r="R168" s="22">
        <f>+P152+P168</f>
        <v>0</v>
      </c>
      <c r="S168" s="22">
        <f t="shared" ref="S168:S180" si="23">+R168+S119</f>
        <v>0</v>
      </c>
      <c r="T168" s="13"/>
    </row>
    <row r="169" spans="1:20" ht="17.100000000000001" customHeight="1" x14ac:dyDescent="0.2">
      <c r="A169" s="12" t="str">
        <f t="shared" ref="A169:A179" si="24">+A153</f>
        <v>Vacation</v>
      </c>
      <c r="B169" s="36"/>
      <c r="C169" s="37" t="s">
        <v>13</v>
      </c>
      <c r="D169" s="36"/>
      <c r="E169" s="36"/>
      <c r="F169" s="36"/>
      <c r="G169" s="36"/>
      <c r="H169" s="36"/>
      <c r="I169" s="36"/>
      <c r="J169" s="36"/>
      <c r="K169" s="36"/>
      <c r="L169" s="36"/>
      <c r="M169" s="36"/>
      <c r="N169" s="36"/>
      <c r="O169" s="37" t="s">
        <v>13</v>
      </c>
      <c r="P169" s="14">
        <f t="shared" ref="P169:P179" si="25">SUM(B169:O169)</f>
        <v>0</v>
      </c>
      <c r="R169" s="22">
        <f t="shared" ref="R169:R180" si="26">+P153+P169</f>
        <v>0</v>
      </c>
      <c r="S169" s="22">
        <f t="shared" si="23"/>
        <v>0</v>
      </c>
      <c r="T169" s="15" t="s">
        <v>28</v>
      </c>
    </row>
    <row r="170" spans="1:20" ht="17.100000000000001" customHeight="1" x14ac:dyDescent="0.2">
      <c r="A170" s="12" t="str">
        <f t="shared" si="24"/>
        <v>Sick earned after 1997</v>
      </c>
      <c r="B170" s="36"/>
      <c r="C170" s="36"/>
      <c r="D170" s="36"/>
      <c r="E170" s="36"/>
      <c r="F170" s="36"/>
      <c r="G170" s="36"/>
      <c r="H170" s="36"/>
      <c r="I170" s="36"/>
      <c r="J170" s="36"/>
      <c r="K170" s="36"/>
      <c r="L170" s="36"/>
      <c r="M170" s="36"/>
      <c r="N170" s="36"/>
      <c r="O170" s="36"/>
      <c r="P170" s="14">
        <f t="shared" si="25"/>
        <v>0</v>
      </c>
      <c r="R170" s="22">
        <f t="shared" si="26"/>
        <v>0</v>
      </c>
      <c r="S170" s="22">
        <f t="shared" si="23"/>
        <v>0</v>
      </c>
      <c r="T170" s="15" t="s">
        <v>29</v>
      </c>
    </row>
    <row r="171" spans="1:20" ht="17.100000000000001" customHeight="1" x14ac:dyDescent="0.2">
      <c r="A171" s="12" t="str">
        <f t="shared" si="24"/>
        <v>Sick earned 1984 - 1997</v>
      </c>
      <c r="B171" s="36"/>
      <c r="C171" s="36"/>
      <c r="D171" s="36"/>
      <c r="E171" s="36"/>
      <c r="F171" s="36"/>
      <c r="G171" s="36"/>
      <c r="H171" s="36"/>
      <c r="I171" s="36"/>
      <c r="J171" s="36"/>
      <c r="K171" s="36"/>
      <c r="L171" s="36"/>
      <c r="M171" s="36"/>
      <c r="N171" s="36"/>
      <c r="O171" s="36"/>
      <c r="P171" s="14">
        <f t="shared" si="25"/>
        <v>0</v>
      </c>
      <c r="R171" s="22">
        <f t="shared" si="26"/>
        <v>0</v>
      </c>
      <c r="S171" s="22">
        <f t="shared" si="23"/>
        <v>0</v>
      </c>
      <c r="T171" s="15" t="s">
        <v>30</v>
      </c>
    </row>
    <row r="172" spans="1:20" ht="17.100000000000001" customHeight="1" x14ac:dyDescent="0.2">
      <c r="A172" s="12" t="str">
        <f t="shared" si="24"/>
        <v>Sick earned before 1984</v>
      </c>
      <c r="B172" s="36"/>
      <c r="C172" s="36"/>
      <c r="D172" s="36"/>
      <c r="E172" s="36"/>
      <c r="F172" s="36"/>
      <c r="G172" s="36"/>
      <c r="H172" s="36"/>
      <c r="I172" s="36"/>
      <c r="J172" s="36"/>
      <c r="K172" s="36"/>
      <c r="L172" s="36"/>
      <c r="M172" s="36"/>
      <c r="N172" s="36"/>
      <c r="O172" s="36"/>
      <c r="P172" s="14">
        <f t="shared" si="25"/>
        <v>0</v>
      </c>
      <c r="R172" s="22">
        <f t="shared" si="26"/>
        <v>0</v>
      </c>
      <c r="S172" s="22">
        <f t="shared" si="23"/>
        <v>0</v>
      </c>
      <c r="T172" s="15" t="s">
        <v>31</v>
      </c>
    </row>
    <row r="173" spans="1:20" ht="17.100000000000001" customHeight="1" x14ac:dyDescent="0.2">
      <c r="A173" s="12" t="str">
        <f t="shared" si="24"/>
        <v>Extended sick</v>
      </c>
      <c r="B173" s="36"/>
      <c r="C173" s="36"/>
      <c r="D173" s="36"/>
      <c r="E173" s="36"/>
      <c r="F173" s="36"/>
      <c r="G173" s="36"/>
      <c r="H173" s="36"/>
      <c r="I173" s="36"/>
      <c r="J173" s="36"/>
      <c r="K173" s="36"/>
      <c r="L173" s="36"/>
      <c r="M173" s="36"/>
      <c r="N173" s="36"/>
      <c r="O173" s="36"/>
      <c r="P173" s="14">
        <f t="shared" si="25"/>
        <v>0</v>
      </c>
      <c r="R173" s="22">
        <f t="shared" si="26"/>
        <v>0</v>
      </c>
      <c r="S173" s="22">
        <f t="shared" si="23"/>
        <v>0</v>
      </c>
      <c r="T173" s="15" t="s">
        <v>42</v>
      </c>
    </row>
    <row r="174" spans="1:20" ht="17.100000000000001" customHeight="1" x14ac:dyDescent="0.2">
      <c r="A174" s="12" t="str">
        <f t="shared" si="24"/>
        <v>Comp time used</v>
      </c>
      <c r="B174" s="36"/>
      <c r="C174" s="36"/>
      <c r="D174" s="36"/>
      <c r="E174" s="36"/>
      <c r="F174" s="36"/>
      <c r="G174" s="36"/>
      <c r="H174" s="36"/>
      <c r="I174" s="36"/>
      <c r="J174" s="36"/>
      <c r="K174" s="36"/>
      <c r="L174" s="36"/>
      <c r="M174" s="36"/>
      <c r="N174" s="36"/>
      <c r="O174" s="36"/>
      <c r="P174" s="14">
        <f t="shared" si="25"/>
        <v>0</v>
      </c>
      <c r="R174" s="22">
        <f t="shared" si="26"/>
        <v>0</v>
      </c>
      <c r="S174" s="22">
        <f t="shared" si="23"/>
        <v>0</v>
      </c>
      <c r="T174" s="15" t="s">
        <v>32</v>
      </c>
    </row>
    <row r="175" spans="1:20" ht="17.100000000000001" customHeight="1" x14ac:dyDescent="0.2">
      <c r="A175" s="12" t="str">
        <f t="shared" si="24"/>
        <v>Holiday/AdminClosure</v>
      </c>
      <c r="B175" s="36"/>
      <c r="C175" s="36"/>
      <c r="D175" s="36"/>
      <c r="E175" s="36"/>
      <c r="F175" s="36"/>
      <c r="G175" s="36"/>
      <c r="H175" s="36"/>
      <c r="I175" s="36"/>
      <c r="J175" s="36"/>
      <c r="K175" s="36"/>
      <c r="L175" s="36"/>
      <c r="M175" s="36"/>
      <c r="N175" s="36"/>
      <c r="O175" s="36"/>
      <c r="P175" s="14">
        <f t="shared" si="25"/>
        <v>0</v>
      </c>
      <c r="R175" s="22">
        <f t="shared" si="26"/>
        <v>0</v>
      </c>
      <c r="S175" s="22">
        <f t="shared" si="23"/>
        <v>0</v>
      </c>
      <c r="T175" s="13"/>
    </row>
    <row r="176" spans="1:20" ht="17.100000000000001" customHeight="1" x14ac:dyDescent="0.2">
      <c r="A176" s="12" t="str">
        <f t="shared" si="24"/>
        <v>Inclement Weather</v>
      </c>
      <c r="B176" s="36"/>
      <c r="C176" s="36"/>
      <c r="D176" s="36"/>
      <c r="E176" s="36"/>
      <c r="F176" s="36"/>
      <c r="G176" s="36"/>
      <c r="H176" s="36"/>
      <c r="I176" s="36"/>
      <c r="J176" s="36"/>
      <c r="K176" s="36"/>
      <c r="L176" s="36"/>
      <c r="M176" s="36"/>
      <c r="N176" s="36"/>
      <c r="O176" s="36"/>
      <c r="P176" s="14">
        <f t="shared" si="25"/>
        <v>0</v>
      </c>
      <c r="R176" s="22">
        <f t="shared" si="26"/>
        <v>0</v>
      </c>
      <c r="S176" s="22">
        <f t="shared" si="23"/>
        <v>0</v>
      </c>
      <c r="T176" s="13"/>
    </row>
    <row r="177" spans="1:22" ht="17.100000000000001" customHeight="1" x14ac:dyDescent="0.2">
      <c r="A177" s="12" t="str">
        <f t="shared" si="24"/>
        <v>Overtime worked</v>
      </c>
      <c r="B177" s="36"/>
      <c r="C177" s="36"/>
      <c r="D177" s="36"/>
      <c r="E177" s="36"/>
      <c r="F177" s="36"/>
      <c r="G177" s="36"/>
      <c r="H177" s="36"/>
      <c r="I177" s="36"/>
      <c r="J177" s="36"/>
      <c r="K177" s="36"/>
      <c r="L177" s="36"/>
      <c r="M177" s="36"/>
      <c r="N177" s="36"/>
      <c r="O177" s="36"/>
      <c r="P177" s="14">
        <f t="shared" si="25"/>
        <v>0</v>
      </c>
      <c r="R177" s="22">
        <f t="shared" si="26"/>
        <v>0</v>
      </c>
      <c r="S177" s="22">
        <f t="shared" si="23"/>
        <v>0</v>
      </c>
      <c r="T177" s="13"/>
    </row>
    <row r="178" spans="1:22" ht="17.100000000000001" customHeight="1" x14ac:dyDescent="0.2">
      <c r="A178" s="12" t="str">
        <f t="shared" si="24"/>
        <v>*Other absence with pay</v>
      </c>
      <c r="B178" s="36"/>
      <c r="C178" s="36"/>
      <c r="D178" s="36"/>
      <c r="E178" s="36"/>
      <c r="F178" s="36"/>
      <c r="G178" s="36"/>
      <c r="H178" s="36"/>
      <c r="I178" s="36"/>
      <c r="J178" s="36"/>
      <c r="K178" s="36"/>
      <c r="L178" s="36"/>
      <c r="M178" s="36"/>
      <c r="N178" s="36"/>
      <c r="O178" s="36"/>
      <c r="P178" s="14">
        <f t="shared" si="25"/>
        <v>0</v>
      </c>
      <c r="R178" s="22">
        <f t="shared" si="26"/>
        <v>0</v>
      </c>
      <c r="S178" s="22">
        <f t="shared" si="23"/>
        <v>0</v>
      </c>
      <c r="T178" s="15" t="s">
        <v>13</v>
      </c>
    </row>
    <row r="179" spans="1:22" ht="17.100000000000001" customHeight="1" x14ac:dyDescent="0.2">
      <c r="A179" s="12" t="str">
        <f t="shared" si="24"/>
        <v>Absence without pay</v>
      </c>
      <c r="B179" s="36"/>
      <c r="C179" s="36"/>
      <c r="D179" s="36"/>
      <c r="E179" s="36"/>
      <c r="F179" s="36"/>
      <c r="G179" s="36"/>
      <c r="H179" s="36"/>
      <c r="I179" s="36"/>
      <c r="J179" s="36"/>
      <c r="K179" s="36"/>
      <c r="L179" s="36"/>
      <c r="M179" s="36"/>
      <c r="N179" s="36"/>
      <c r="O179" s="36" t="s">
        <v>13</v>
      </c>
      <c r="P179" s="14">
        <f t="shared" si="25"/>
        <v>0</v>
      </c>
      <c r="R179" s="22">
        <f t="shared" si="26"/>
        <v>0</v>
      </c>
      <c r="S179" s="22">
        <f t="shared" si="23"/>
        <v>0</v>
      </c>
      <c r="T179" s="13"/>
    </row>
    <row r="180" spans="1:22" ht="17.100000000000001" customHeight="1" x14ac:dyDescent="0.2">
      <c r="A180" s="10" t="s">
        <v>1</v>
      </c>
      <c r="B180" s="14">
        <f t="shared" ref="B180:O180" si="27">SUM(B168:B179)</f>
        <v>0</v>
      </c>
      <c r="C180" s="14">
        <f t="shared" si="27"/>
        <v>0</v>
      </c>
      <c r="D180" s="14">
        <f t="shared" si="27"/>
        <v>0</v>
      </c>
      <c r="E180" s="14">
        <f t="shared" si="27"/>
        <v>0</v>
      </c>
      <c r="F180" s="14">
        <f t="shared" si="27"/>
        <v>0</v>
      </c>
      <c r="G180" s="14">
        <f t="shared" si="27"/>
        <v>0</v>
      </c>
      <c r="H180" s="14">
        <f t="shared" si="27"/>
        <v>0</v>
      </c>
      <c r="I180" s="14">
        <f t="shared" si="27"/>
        <v>0</v>
      </c>
      <c r="J180" s="14">
        <f t="shared" si="27"/>
        <v>0</v>
      </c>
      <c r="K180" s="14">
        <f t="shared" si="27"/>
        <v>0</v>
      </c>
      <c r="L180" s="14">
        <f t="shared" si="27"/>
        <v>0</v>
      </c>
      <c r="M180" s="14">
        <f t="shared" si="27"/>
        <v>0</v>
      </c>
      <c r="N180" s="14">
        <f t="shared" si="27"/>
        <v>0</v>
      </c>
      <c r="O180" s="14">
        <f t="shared" si="27"/>
        <v>0</v>
      </c>
      <c r="P180" s="14">
        <f>SUM(P168:P179)</f>
        <v>0</v>
      </c>
      <c r="R180" s="22">
        <f t="shared" si="26"/>
        <v>0</v>
      </c>
      <c r="S180" s="22">
        <f t="shared" si="23"/>
        <v>0</v>
      </c>
      <c r="T180" s="13"/>
    </row>
    <row r="181" spans="1:22" ht="17.100000000000001" customHeight="1" x14ac:dyDescent="0.2">
      <c r="L181" s="1" t="s">
        <v>21</v>
      </c>
      <c r="P181" s="19">
        <f>SUM(B180:O180)</f>
        <v>0</v>
      </c>
      <c r="Q181" t="s">
        <v>46</v>
      </c>
    </row>
    <row r="182" spans="1:22" ht="17.100000000000001" customHeight="1" x14ac:dyDescent="0.2">
      <c r="A182" s="23" t="s">
        <v>8</v>
      </c>
      <c r="B182" s="24"/>
      <c r="C182" s="25"/>
      <c r="D182" s="56"/>
      <c r="E182" s="56"/>
      <c r="F182" s="56"/>
      <c r="G182" s="56"/>
      <c r="H182" s="56"/>
      <c r="I182" s="56"/>
      <c r="J182" s="56"/>
      <c r="K182" s="57"/>
    </row>
    <row r="183" spans="1:22" ht="17.100000000000001" customHeight="1" x14ac:dyDescent="0.2">
      <c r="A183" s="58"/>
      <c r="B183" s="59"/>
      <c r="C183" s="59"/>
      <c r="D183" s="59"/>
      <c r="E183" s="59"/>
      <c r="F183" s="59"/>
      <c r="G183" s="59"/>
      <c r="H183" s="59"/>
      <c r="I183" s="59"/>
      <c r="J183" s="59"/>
      <c r="K183" s="60"/>
    </row>
    <row r="184" spans="1:22" ht="17.100000000000001" customHeight="1" x14ac:dyDescent="0.2">
      <c r="A184" s="58"/>
      <c r="B184" s="59"/>
      <c r="C184" s="59"/>
      <c r="D184" s="59"/>
      <c r="E184" s="59"/>
      <c r="F184" s="59"/>
      <c r="G184" s="59"/>
      <c r="H184" s="59"/>
      <c r="I184" s="59"/>
      <c r="J184" s="59"/>
      <c r="K184" s="60"/>
      <c r="L184" s="18"/>
      <c r="M184" s="18"/>
      <c r="N184" s="18"/>
      <c r="O184" s="18"/>
      <c r="P184" s="18"/>
      <c r="Q184" s="18"/>
      <c r="R184" s="45"/>
    </row>
    <row r="185" spans="1:22" ht="17.100000000000001" customHeight="1" x14ac:dyDescent="0.2">
      <c r="A185" s="26" t="s">
        <v>7</v>
      </c>
      <c r="B185" s="61"/>
      <c r="C185" s="61"/>
      <c r="D185" s="61"/>
      <c r="E185" s="61"/>
      <c r="F185" s="61"/>
      <c r="G185" s="61"/>
      <c r="H185" s="61"/>
      <c r="I185" s="61"/>
      <c r="J185" s="61"/>
      <c r="K185" s="62"/>
      <c r="N185" s="17" t="s">
        <v>9</v>
      </c>
      <c r="Q185" s="17" t="s">
        <v>16</v>
      </c>
    </row>
    <row r="186" spans="1:22" ht="17.100000000000001" customHeight="1" x14ac:dyDescent="0.2">
      <c r="A186" s="65"/>
      <c r="B186" s="61"/>
      <c r="C186" s="61"/>
      <c r="D186" s="61"/>
      <c r="E186" s="61"/>
      <c r="F186" s="61"/>
      <c r="G186" s="61"/>
      <c r="H186" s="61"/>
      <c r="I186" s="61"/>
      <c r="J186" s="61"/>
      <c r="K186" s="62"/>
    </row>
    <row r="187" spans="1:22" ht="17.100000000000001" customHeight="1" x14ac:dyDescent="0.2">
      <c r="A187" s="66"/>
      <c r="B187" s="63"/>
      <c r="C187" s="63"/>
      <c r="D187" s="63"/>
      <c r="E187" s="63"/>
      <c r="F187" s="63"/>
      <c r="G187" s="63"/>
      <c r="H187" s="63"/>
      <c r="I187" s="63"/>
      <c r="J187" s="63"/>
      <c r="K187" s="64"/>
      <c r="L187" s="18"/>
      <c r="M187" s="18"/>
      <c r="N187" s="27"/>
      <c r="O187" s="18"/>
      <c r="P187" s="18"/>
      <c r="Q187" s="18"/>
      <c r="R187" s="45"/>
    </row>
    <row r="188" spans="1:22" ht="20.100000000000001" customHeight="1" x14ac:dyDescent="0.2">
      <c r="A188" s="1" t="s">
        <v>76</v>
      </c>
      <c r="B188" s="28"/>
      <c r="C188" s="28"/>
      <c r="D188" s="28"/>
      <c r="E188" s="28"/>
      <c r="F188" s="28"/>
      <c r="G188" s="28"/>
      <c r="H188" s="28"/>
      <c r="I188" s="28"/>
      <c r="J188" s="28"/>
      <c r="K188" s="28"/>
      <c r="L188" s="28"/>
      <c r="M188" s="28"/>
      <c r="N188" s="17" t="s">
        <v>10</v>
      </c>
      <c r="O188" s="1"/>
      <c r="P188" s="1"/>
      <c r="Q188" s="1"/>
      <c r="R188" s="46" t="s">
        <v>16</v>
      </c>
      <c r="S188" s="28"/>
    </row>
    <row r="189" spans="1:22" ht="20.100000000000001" customHeight="1" x14ac:dyDescent="0.25">
      <c r="A189" s="29" t="s">
        <v>25</v>
      </c>
      <c r="B189" s="30"/>
      <c r="C189" s="28"/>
      <c r="D189" s="28"/>
      <c r="E189" s="28"/>
      <c r="F189" s="28"/>
      <c r="G189" s="28"/>
      <c r="H189" s="28"/>
      <c r="I189" s="28"/>
      <c r="J189" s="28"/>
      <c r="K189" s="28"/>
      <c r="L189" s="28"/>
      <c r="M189" s="28"/>
      <c r="N189" s="28"/>
      <c r="O189" s="28"/>
      <c r="P189" s="28"/>
      <c r="Q189" s="28"/>
      <c r="R189" s="47"/>
      <c r="S189" s="28"/>
    </row>
    <row r="190" spans="1:22" s="28" customFormat="1" ht="20.100000000000001" customHeight="1" x14ac:dyDescent="0.25">
      <c r="A190" s="31" t="s">
        <v>23</v>
      </c>
      <c r="R190" s="47"/>
      <c r="U190" s="32"/>
      <c r="V190" s="32"/>
    </row>
    <row r="191" spans="1:22" s="28" customFormat="1" ht="20.100000000000001" customHeight="1" x14ac:dyDescent="0.25">
      <c r="A191" s="31" t="s">
        <v>24</v>
      </c>
      <c r="R191" s="47"/>
      <c r="U191" s="32"/>
      <c r="V191" s="32"/>
    </row>
    <row r="192" spans="1:22" s="28" customFormat="1" ht="20.100000000000001" customHeight="1" x14ac:dyDescent="0.25">
      <c r="A192" s="31" t="s">
        <v>27</v>
      </c>
      <c r="R192" s="47"/>
      <c r="U192" s="32"/>
      <c r="V192" s="32"/>
    </row>
    <row r="193" spans="1:22" s="28" customFormat="1" ht="20.100000000000001" customHeight="1" x14ac:dyDescent="0.25">
      <c r="A193" s="31" t="s">
        <v>26</v>
      </c>
      <c r="R193" s="47"/>
      <c r="U193" s="32"/>
      <c r="V193" s="32"/>
    </row>
    <row r="194" spans="1:22" s="28" customFormat="1" ht="20.100000000000001" customHeight="1" x14ac:dyDescent="0.25">
      <c r="A194" s="31" t="s">
        <v>75</v>
      </c>
      <c r="I194" s="31"/>
      <c r="R194" s="47"/>
      <c r="U194" s="32"/>
      <c r="V194" s="32"/>
    </row>
    <row r="195" spans="1:22" ht="20.100000000000001" customHeight="1" x14ac:dyDescent="0.25">
      <c r="A195" s="31" t="s">
        <v>13</v>
      </c>
    </row>
    <row r="197" spans="1:22" s="3" customFormat="1" ht="24.75" customHeight="1" x14ac:dyDescent="0.35">
      <c r="A197" s="3" t="s">
        <v>5</v>
      </c>
      <c r="G197" s="3" t="s">
        <v>73</v>
      </c>
      <c r="R197" s="38"/>
      <c r="S197" s="5"/>
      <c r="U197" s="6"/>
      <c r="V197" s="6"/>
    </row>
    <row r="198" spans="1:22" ht="17.100000000000001" customHeight="1" x14ac:dyDescent="0.35">
      <c r="A198" s="3"/>
      <c r="B198" s="3"/>
      <c r="C198" s="3"/>
      <c r="D198" s="3" t="s">
        <v>13</v>
      </c>
      <c r="E198" s="3"/>
      <c r="F198" s="3"/>
      <c r="G198" s="3"/>
      <c r="H198" s="3"/>
      <c r="I198" s="3"/>
      <c r="J198" s="3"/>
      <c r="K198" s="3"/>
      <c r="L198" s="3"/>
      <c r="M198" s="3"/>
      <c r="N198" s="3"/>
      <c r="O198" s="3"/>
      <c r="P198" s="3"/>
      <c r="Q198" s="4"/>
      <c r="R198" s="38"/>
    </row>
    <row r="199" spans="1:22" ht="17.100000000000001" customHeight="1" x14ac:dyDescent="0.35">
      <c r="A199" s="5"/>
      <c r="B199" s="5" t="s">
        <v>49</v>
      </c>
      <c r="C199" s="5"/>
      <c r="D199" s="7">
        <f>E166+1</f>
        <v>45950</v>
      </c>
      <c r="E199" s="7">
        <f>D199+13</f>
        <v>45963</v>
      </c>
      <c r="F199" s="5"/>
      <c r="G199" s="5"/>
      <c r="H199" s="5"/>
      <c r="I199" s="5"/>
      <c r="J199" s="5"/>
      <c r="K199" s="5"/>
      <c r="L199" s="5"/>
      <c r="M199" s="5"/>
      <c r="N199" s="5"/>
      <c r="O199" s="5"/>
      <c r="P199" s="3"/>
      <c r="Q199" s="4"/>
      <c r="R199" s="38"/>
    </row>
    <row r="200" spans="1:22" ht="17.100000000000001" customHeight="1" x14ac:dyDescent="0.25">
      <c r="B200" s="9">
        <f>DAY(D199)</f>
        <v>20</v>
      </c>
      <c r="C200" s="9">
        <f>DAY(D199+1)</f>
        <v>21</v>
      </c>
      <c r="D200" s="9">
        <f>DAY(D199+2)</f>
        <v>22</v>
      </c>
      <c r="E200" s="9">
        <f>DAY(D199+3)</f>
        <v>23</v>
      </c>
      <c r="F200" s="9">
        <f>DAY(D199+4)</f>
        <v>24</v>
      </c>
      <c r="G200" s="9">
        <f>DAY(D199+5)</f>
        <v>25</v>
      </c>
      <c r="H200" s="9">
        <f>DAY(D199+6)</f>
        <v>26</v>
      </c>
      <c r="I200" s="9">
        <f>DAY(D199+7)</f>
        <v>27</v>
      </c>
      <c r="J200" s="9">
        <f>DAY(D199+8)</f>
        <v>28</v>
      </c>
      <c r="K200" s="9">
        <f>DAY(D199+9)</f>
        <v>29</v>
      </c>
      <c r="L200" s="9">
        <f>DAY(D199+10)</f>
        <v>30</v>
      </c>
      <c r="M200" s="9">
        <f>DAY(D199+11)</f>
        <v>31</v>
      </c>
      <c r="N200" s="9">
        <f>DAY(D199+12)</f>
        <v>1</v>
      </c>
      <c r="O200" s="9">
        <f>DAY(D199+13)</f>
        <v>2</v>
      </c>
      <c r="P200" s="9" t="s">
        <v>45</v>
      </c>
      <c r="Q200" s="5" t="s">
        <v>35</v>
      </c>
      <c r="R200" s="38"/>
      <c r="S200" s="5" t="str">
        <f>+B199</f>
        <v>BW 23</v>
      </c>
      <c r="T200" s="5" t="str">
        <f>+B215</f>
        <v>BW 24</v>
      </c>
    </row>
    <row r="201" spans="1:22" ht="17.100000000000001" customHeight="1" x14ac:dyDescent="0.2">
      <c r="A201" s="12" t="s">
        <v>18</v>
      </c>
      <c r="B201" s="36"/>
      <c r="C201" s="36"/>
      <c r="D201" s="36"/>
      <c r="E201" s="36"/>
      <c r="F201" s="36"/>
      <c r="G201" s="36"/>
      <c r="H201" s="36"/>
      <c r="I201" s="36"/>
      <c r="J201" s="36"/>
      <c r="K201" s="36"/>
      <c r="L201" s="36"/>
      <c r="M201" s="36"/>
      <c r="N201" s="36"/>
      <c r="O201" s="36"/>
      <c r="P201" s="14">
        <f>SUM(B201:O201)</f>
        <v>0</v>
      </c>
      <c r="Q201" s="10"/>
      <c r="R201" s="39"/>
      <c r="S201" s="10"/>
    </row>
    <row r="202" spans="1:22" ht="17.100000000000001" customHeight="1" x14ac:dyDescent="0.2">
      <c r="A202" s="12" t="s">
        <v>0</v>
      </c>
      <c r="B202" s="36"/>
      <c r="C202" s="36"/>
      <c r="D202" s="36"/>
      <c r="E202" s="36"/>
      <c r="F202" s="36"/>
      <c r="G202" s="36"/>
      <c r="H202" s="36"/>
      <c r="I202" s="36"/>
      <c r="J202" s="36"/>
      <c r="K202" s="36"/>
      <c r="L202" s="36"/>
      <c r="M202" s="36"/>
      <c r="N202" s="36"/>
      <c r="O202" s="36"/>
      <c r="P202" s="14">
        <f t="shared" ref="P202:P213" si="28">SUM(B202:O202)</f>
        <v>0</v>
      </c>
    </row>
    <row r="203" spans="1:22" ht="17.100000000000001" customHeight="1" x14ac:dyDescent="0.25">
      <c r="A203" s="12" t="s">
        <v>41</v>
      </c>
      <c r="B203" s="36"/>
      <c r="C203" s="36"/>
      <c r="D203" s="36"/>
      <c r="E203" s="36"/>
      <c r="F203" s="36"/>
      <c r="G203" s="36"/>
      <c r="H203" s="36"/>
      <c r="I203" s="36"/>
      <c r="J203" s="36"/>
      <c r="K203" s="36"/>
      <c r="L203" s="36"/>
      <c r="M203" s="36"/>
      <c r="N203" s="36"/>
      <c r="O203" s="36"/>
      <c r="P203" s="14">
        <f t="shared" si="28"/>
        <v>0</v>
      </c>
      <c r="Q203" s="16"/>
      <c r="R203" s="48">
        <f>$R$7</f>
        <v>0</v>
      </c>
      <c r="S203" s="16"/>
      <c r="T203" s="18"/>
    </row>
    <row r="204" spans="1:22" ht="17.100000000000001" customHeight="1" x14ac:dyDescent="0.2">
      <c r="A204" s="12" t="s">
        <v>15</v>
      </c>
      <c r="B204" s="36"/>
      <c r="C204" s="36"/>
      <c r="D204" s="36"/>
      <c r="E204" s="36"/>
      <c r="F204" s="36"/>
      <c r="G204" s="36"/>
      <c r="H204" s="36"/>
      <c r="I204" s="36"/>
      <c r="J204" s="36"/>
      <c r="K204" s="36"/>
      <c r="L204" s="36"/>
      <c r="M204" s="36"/>
      <c r="N204" s="36"/>
      <c r="O204" s="36"/>
      <c r="P204" s="14">
        <f t="shared" si="28"/>
        <v>0</v>
      </c>
      <c r="R204" s="41" t="s">
        <v>22</v>
      </c>
    </row>
    <row r="205" spans="1:22" ht="17.100000000000001" customHeight="1" x14ac:dyDescent="0.2">
      <c r="A205" s="12" t="s">
        <v>14</v>
      </c>
      <c r="B205" s="36"/>
      <c r="C205" s="36"/>
      <c r="D205" s="36"/>
      <c r="E205" s="36"/>
      <c r="F205" s="36"/>
      <c r="G205" s="36"/>
      <c r="H205" s="36"/>
      <c r="I205" s="36"/>
      <c r="J205" s="36"/>
      <c r="K205" s="36"/>
      <c r="L205" s="36"/>
      <c r="M205" s="36"/>
      <c r="N205" s="36"/>
      <c r="O205" s="36"/>
      <c r="P205" s="14">
        <f t="shared" si="28"/>
        <v>0</v>
      </c>
      <c r="R205" s="42"/>
    </row>
    <row r="206" spans="1:22" ht="17.100000000000001" customHeight="1" x14ac:dyDescent="0.2">
      <c r="A206" s="12" t="s">
        <v>37</v>
      </c>
      <c r="B206" s="36"/>
      <c r="C206" s="36"/>
      <c r="D206" s="36"/>
      <c r="E206" s="36"/>
      <c r="F206" s="36"/>
      <c r="G206" s="36"/>
      <c r="H206" s="36"/>
      <c r="I206" s="36"/>
      <c r="J206" s="36"/>
      <c r="K206" s="36"/>
      <c r="L206" s="36"/>
      <c r="M206" s="36"/>
      <c r="N206" s="36"/>
      <c r="O206" s="36"/>
      <c r="P206" s="14">
        <f t="shared" si="28"/>
        <v>0</v>
      </c>
      <c r="R206" s="42"/>
    </row>
    <row r="207" spans="1:22" ht="17.100000000000001" customHeight="1" x14ac:dyDescent="0.2">
      <c r="A207" s="12" t="s">
        <v>11</v>
      </c>
      <c r="B207" s="36"/>
      <c r="C207" s="36"/>
      <c r="D207" s="36"/>
      <c r="E207" s="36"/>
      <c r="F207" s="36"/>
      <c r="G207" s="36"/>
      <c r="H207" s="36"/>
      <c r="I207" s="36"/>
      <c r="J207" s="36"/>
      <c r="K207" s="36"/>
      <c r="L207" s="36"/>
      <c r="M207" s="36"/>
      <c r="N207" s="36"/>
      <c r="O207" s="36"/>
      <c r="P207" s="14">
        <f t="shared" si="28"/>
        <v>0</v>
      </c>
      <c r="Q207" s="18"/>
      <c r="R207" s="49">
        <f>$R$11</f>
        <v>0</v>
      </c>
      <c r="S207" s="18"/>
      <c r="T207" s="18"/>
    </row>
    <row r="208" spans="1:22" ht="17.100000000000001" customHeight="1" x14ac:dyDescent="0.2">
      <c r="A208" s="12" t="s">
        <v>17</v>
      </c>
      <c r="B208" s="36"/>
      <c r="C208" s="36"/>
      <c r="D208" s="36"/>
      <c r="E208" s="36"/>
      <c r="F208" s="36"/>
      <c r="G208" s="36"/>
      <c r="H208" s="36"/>
      <c r="I208" s="36"/>
      <c r="J208" s="36"/>
      <c r="K208" s="36"/>
      <c r="L208" s="36"/>
      <c r="M208" s="36"/>
      <c r="N208" s="36"/>
      <c r="O208" s="36"/>
      <c r="P208" s="14">
        <f t="shared" si="28"/>
        <v>0</v>
      </c>
      <c r="R208" s="41" t="s">
        <v>4</v>
      </c>
    </row>
    <row r="209" spans="1:20" ht="17.100000000000001" customHeight="1" x14ac:dyDescent="0.2">
      <c r="A209" s="12" t="s">
        <v>6</v>
      </c>
      <c r="B209" s="36"/>
      <c r="C209" s="36"/>
      <c r="D209" s="36"/>
      <c r="E209" s="36"/>
      <c r="F209" s="36"/>
      <c r="G209" s="36"/>
      <c r="H209" s="36"/>
      <c r="I209" s="36"/>
      <c r="J209" s="36"/>
      <c r="K209" s="36"/>
      <c r="L209" s="36"/>
      <c r="M209" s="36"/>
      <c r="N209" s="36"/>
      <c r="O209" s="36"/>
      <c r="P209" s="14">
        <f t="shared" si="28"/>
        <v>0</v>
      </c>
      <c r="R209" s="42"/>
    </row>
    <row r="210" spans="1:20" ht="17.100000000000001" customHeight="1" x14ac:dyDescent="0.2">
      <c r="A210" s="12" t="s">
        <v>20</v>
      </c>
      <c r="B210" s="36"/>
      <c r="C210" s="36"/>
      <c r="D210" s="36"/>
      <c r="E210" s="36"/>
      <c r="F210" s="36"/>
      <c r="G210" s="36"/>
      <c r="H210" s="36"/>
      <c r="I210" s="36"/>
      <c r="J210" s="36"/>
      <c r="K210" s="36"/>
      <c r="L210" s="36"/>
      <c r="M210" s="36"/>
      <c r="N210" s="36"/>
      <c r="O210" s="36"/>
      <c r="P210" s="14">
        <f t="shared" si="28"/>
        <v>0</v>
      </c>
      <c r="R210" s="42"/>
    </row>
    <row r="211" spans="1:20" ht="17.100000000000001" customHeight="1" x14ac:dyDescent="0.2">
      <c r="A211" s="12" t="s">
        <v>40</v>
      </c>
      <c r="B211" s="36"/>
      <c r="C211" s="36"/>
      <c r="D211" s="36"/>
      <c r="E211" s="36"/>
      <c r="F211" s="36"/>
      <c r="G211" s="36"/>
      <c r="H211" s="36"/>
      <c r="I211" s="36"/>
      <c r="J211" s="36"/>
      <c r="K211" s="36"/>
      <c r="L211" s="36"/>
      <c r="M211" s="36"/>
      <c r="N211" s="36"/>
      <c r="O211" s="36"/>
      <c r="P211" s="14">
        <f t="shared" si="28"/>
        <v>0</v>
      </c>
      <c r="R211" s="42"/>
    </row>
    <row r="212" spans="1:20" ht="17.100000000000001" customHeight="1" x14ac:dyDescent="0.2">
      <c r="A212" s="12" t="s">
        <v>12</v>
      </c>
      <c r="B212" s="36"/>
      <c r="C212" s="36"/>
      <c r="D212" s="36"/>
      <c r="E212" s="36"/>
      <c r="F212" s="36"/>
      <c r="G212" s="36"/>
      <c r="H212" s="36"/>
      <c r="I212" s="36"/>
      <c r="J212" s="36"/>
      <c r="K212" s="36"/>
      <c r="L212" s="36"/>
      <c r="M212" s="36"/>
      <c r="N212" s="36"/>
      <c r="O212" s="36"/>
      <c r="P212" s="14">
        <f t="shared" si="28"/>
        <v>0</v>
      </c>
      <c r="Q212" s="18"/>
      <c r="R212" s="49">
        <f>$R$16</f>
        <v>0</v>
      </c>
      <c r="S212" s="18"/>
      <c r="T212" s="18"/>
    </row>
    <row r="213" spans="1:20" ht="17.100000000000001" customHeight="1" x14ac:dyDescent="0.2">
      <c r="A213" s="10" t="s">
        <v>1</v>
      </c>
      <c r="B213" s="14">
        <f>SUM(B201:B212)</f>
        <v>0</v>
      </c>
      <c r="C213" s="14">
        <f t="shared" ref="C213:O213" si="29">SUM(C201:C212)</f>
        <v>0</v>
      </c>
      <c r="D213" s="14">
        <f t="shared" si="29"/>
        <v>0</v>
      </c>
      <c r="E213" s="14">
        <f t="shared" si="29"/>
        <v>0</v>
      </c>
      <c r="F213" s="14">
        <f t="shared" si="29"/>
        <v>0</v>
      </c>
      <c r="G213" s="14">
        <f t="shared" si="29"/>
        <v>0</v>
      </c>
      <c r="H213" s="14">
        <f t="shared" si="29"/>
        <v>0</v>
      </c>
      <c r="I213" s="14">
        <f t="shared" si="29"/>
        <v>0</v>
      </c>
      <c r="J213" s="14">
        <f t="shared" si="29"/>
        <v>0</v>
      </c>
      <c r="K213" s="14">
        <f t="shared" si="29"/>
        <v>0</v>
      </c>
      <c r="L213" s="14">
        <f t="shared" si="29"/>
        <v>0</v>
      </c>
      <c r="M213" s="14">
        <f t="shared" si="29"/>
        <v>0</v>
      </c>
      <c r="N213" s="14">
        <f t="shared" si="29"/>
        <v>0</v>
      </c>
      <c r="O213" s="14">
        <f t="shared" si="29"/>
        <v>0</v>
      </c>
      <c r="P213" s="14">
        <f t="shared" si="28"/>
        <v>0</v>
      </c>
      <c r="R213" s="41" t="s">
        <v>3</v>
      </c>
    </row>
    <row r="214" spans="1:20" ht="17.100000000000001" customHeight="1" x14ac:dyDescent="0.2">
      <c r="A214" s="10"/>
      <c r="B214" s="19"/>
      <c r="C214" s="19"/>
      <c r="D214" s="19"/>
      <c r="E214" s="19"/>
      <c r="F214" s="19"/>
      <c r="G214" s="19"/>
      <c r="H214" s="19"/>
      <c r="I214" s="19"/>
      <c r="J214" s="19"/>
      <c r="K214" s="19"/>
      <c r="L214" s="19"/>
      <c r="M214" s="19"/>
      <c r="N214" s="19"/>
      <c r="O214" s="19"/>
      <c r="P214" s="19">
        <f>SUM(B213:O213)</f>
        <v>0</v>
      </c>
      <c r="Q214" t="s">
        <v>46</v>
      </c>
      <c r="R214" s="43" t="s">
        <v>13</v>
      </c>
    </row>
    <row r="215" spans="1:20" ht="17.100000000000001" customHeight="1" x14ac:dyDescent="0.25">
      <c r="B215" s="5" t="s">
        <v>50</v>
      </c>
      <c r="D215" s="7">
        <f>E199+1</f>
        <v>45964</v>
      </c>
      <c r="E215" s="7">
        <f>D215+13</f>
        <v>45977</v>
      </c>
      <c r="R215" s="44" t="s">
        <v>74</v>
      </c>
      <c r="S215" s="20" t="s">
        <v>19</v>
      </c>
      <c r="T215" s="20" t="s">
        <v>33</v>
      </c>
    </row>
    <row r="216" spans="1:20" ht="17.100000000000001" customHeight="1" x14ac:dyDescent="0.2">
      <c r="B216" s="21">
        <f>DAY(D215)</f>
        <v>3</v>
      </c>
      <c r="C216" s="21">
        <f>DAY(D215+1)</f>
        <v>4</v>
      </c>
      <c r="D216" s="21">
        <f>DAY(D215+2)</f>
        <v>5</v>
      </c>
      <c r="E216" s="21">
        <f>DAY(D215+3)</f>
        <v>6</v>
      </c>
      <c r="F216" s="21">
        <f>DAY(D215+4)</f>
        <v>7</v>
      </c>
      <c r="G216" s="21">
        <f>DAY(D215+5)</f>
        <v>8</v>
      </c>
      <c r="H216" s="21">
        <f>DAY(D215+6)</f>
        <v>9</v>
      </c>
      <c r="I216" s="21">
        <f>DAY(D215+7)</f>
        <v>10</v>
      </c>
      <c r="J216" s="21">
        <f>DAY(D215+8)</f>
        <v>11</v>
      </c>
      <c r="K216" s="21">
        <f>DAY(D215+9)</f>
        <v>12</v>
      </c>
      <c r="L216" s="21">
        <f>DAY(D215+10)</f>
        <v>13</v>
      </c>
      <c r="M216" s="21">
        <f>DAY(D215+11)</f>
        <v>14</v>
      </c>
      <c r="N216" s="21">
        <f>DAY(D215+12)</f>
        <v>15</v>
      </c>
      <c r="O216" s="21">
        <f>DAY(D215+13)</f>
        <v>16</v>
      </c>
      <c r="P216" s="21" t="s">
        <v>45</v>
      </c>
      <c r="R216" s="44" t="s">
        <v>2</v>
      </c>
      <c r="S216" s="20" t="s">
        <v>2</v>
      </c>
      <c r="T216" s="20" t="s">
        <v>87</v>
      </c>
    </row>
    <row r="217" spans="1:20" ht="17.100000000000001" customHeight="1" x14ac:dyDescent="0.2">
      <c r="A217" s="12" t="s">
        <v>18</v>
      </c>
      <c r="B217" s="36"/>
      <c r="C217" s="36"/>
      <c r="D217" s="36"/>
      <c r="E217" s="36"/>
      <c r="F217" s="36"/>
      <c r="G217" s="36"/>
      <c r="H217" s="36"/>
      <c r="I217" s="36"/>
      <c r="J217" s="36"/>
      <c r="K217" s="36"/>
      <c r="L217" s="36"/>
      <c r="M217" s="36"/>
      <c r="N217" s="36"/>
      <c r="O217" s="36"/>
      <c r="P217" s="14">
        <f>SUM(B217:O217)</f>
        <v>0</v>
      </c>
      <c r="R217" s="22">
        <f>+P201+P217</f>
        <v>0</v>
      </c>
      <c r="S217" s="22">
        <f t="shared" ref="S217:S229" si="30">+R217+S168</f>
        <v>0</v>
      </c>
      <c r="T217" s="13"/>
    </row>
    <row r="218" spans="1:20" ht="17.100000000000001" customHeight="1" x14ac:dyDescent="0.2">
      <c r="A218" s="12" t="str">
        <f t="shared" ref="A218:A228" si="31">+A202</f>
        <v>Vacation</v>
      </c>
      <c r="B218" s="36"/>
      <c r="C218" s="37" t="s">
        <v>13</v>
      </c>
      <c r="D218" s="36"/>
      <c r="E218" s="36"/>
      <c r="F218" s="36"/>
      <c r="G218" s="36"/>
      <c r="H218" s="36"/>
      <c r="I218" s="36"/>
      <c r="J218" s="36"/>
      <c r="K218" s="36"/>
      <c r="L218" s="36"/>
      <c r="M218" s="36"/>
      <c r="N218" s="36"/>
      <c r="O218" s="37" t="s">
        <v>13</v>
      </c>
      <c r="P218" s="14">
        <f t="shared" ref="P218:P228" si="32">SUM(B218:O218)</f>
        <v>0</v>
      </c>
      <c r="R218" s="22">
        <f t="shared" ref="R218:R229" si="33">+P202+P218</f>
        <v>0</v>
      </c>
      <c r="S218" s="22">
        <f t="shared" si="30"/>
        <v>0</v>
      </c>
      <c r="T218" s="15" t="s">
        <v>28</v>
      </c>
    </row>
    <row r="219" spans="1:20" ht="17.100000000000001" customHeight="1" x14ac:dyDescent="0.2">
      <c r="A219" s="12" t="str">
        <f t="shared" si="31"/>
        <v>Sick earned after 1997</v>
      </c>
      <c r="B219" s="36"/>
      <c r="C219" s="36"/>
      <c r="D219" s="36"/>
      <c r="E219" s="36"/>
      <c r="F219" s="36"/>
      <c r="G219" s="36"/>
      <c r="H219" s="36"/>
      <c r="I219" s="36"/>
      <c r="J219" s="36"/>
      <c r="K219" s="36"/>
      <c r="L219" s="36"/>
      <c r="M219" s="36"/>
      <c r="N219" s="36"/>
      <c r="O219" s="36"/>
      <c r="P219" s="14">
        <f t="shared" si="32"/>
        <v>0</v>
      </c>
      <c r="R219" s="22">
        <f t="shared" si="33"/>
        <v>0</v>
      </c>
      <c r="S219" s="22">
        <f t="shared" si="30"/>
        <v>0</v>
      </c>
      <c r="T219" s="15" t="s">
        <v>29</v>
      </c>
    </row>
    <row r="220" spans="1:20" ht="17.100000000000001" customHeight="1" x14ac:dyDescent="0.2">
      <c r="A220" s="12" t="str">
        <f t="shared" si="31"/>
        <v>Sick earned 1984 - 1997</v>
      </c>
      <c r="B220" s="36"/>
      <c r="C220" s="36"/>
      <c r="D220" s="36"/>
      <c r="E220" s="36"/>
      <c r="F220" s="36"/>
      <c r="G220" s="36"/>
      <c r="H220" s="36"/>
      <c r="I220" s="36"/>
      <c r="J220" s="36"/>
      <c r="K220" s="36"/>
      <c r="L220" s="36"/>
      <c r="M220" s="36"/>
      <c r="N220" s="36"/>
      <c r="O220" s="36"/>
      <c r="P220" s="14">
        <f t="shared" si="32"/>
        <v>0</v>
      </c>
      <c r="R220" s="22">
        <f t="shared" si="33"/>
        <v>0</v>
      </c>
      <c r="S220" s="22">
        <f t="shared" si="30"/>
        <v>0</v>
      </c>
      <c r="T220" s="15" t="s">
        <v>30</v>
      </c>
    </row>
    <row r="221" spans="1:20" ht="17.100000000000001" customHeight="1" x14ac:dyDescent="0.2">
      <c r="A221" s="12" t="str">
        <f t="shared" si="31"/>
        <v>Sick earned before 1984</v>
      </c>
      <c r="B221" s="36"/>
      <c r="C221" s="36"/>
      <c r="D221" s="36"/>
      <c r="E221" s="36"/>
      <c r="F221" s="36"/>
      <c r="G221" s="36"/>
      <c r="H221" s="36"/>
      <c r="I221" s="36"/>
      <c r="J221" s="36"/>
      <c r="K221" s="36"/>
      <c r="L221" s="36"/>
      <c r="M221" s="36"/>
      <c r="N221" s="36"/>
      <c r="O221" s="36"/>
      <c r="P221" s="14">
        <f t="shared" si="32"/>
        <v>0</v>
      </c>
      <c r="R221" s="22">
        <f t="shared" si="33"/>
        <v>0</v>
      </c>
      <c r="S221" s="22">
        <f t="shared" si="30"/>
        <v>0</v>
      </c>
      <c r="T221" s="15" t="s">
        <v>31</v>
      </c>
    </row>
    <row r="222" spans="1:20" ht="17.100000000000001" customHeight="1" x14ac:dyDescent="0.2">
      <c r="A222" s="12" t="str">
        <f t="shared" si="31"/>
        <v>Extended sick</v>
      </c>
      <c r="B222" s="36"/>
      <c r="C222" s="36"/>
      <c r="D222" s="36"/>
      <c r="E222" s="36"/>
      <c r="F222" s="36"/>
      <c r="G222" s="36"/>
      <c r="H222" s="36"/>
      <c r="I222" s="36"/>
      <c r="J222" s="36"/>
      <c r="K222" s="36"/>
      <c r="L222" s="36"/>
      <c r="M222" s="36"/>
      <c r="N222" s="36"/>
      <c r="O222" s="36"/>
      <c r="P222" s="14">
        <f t="shared" si="32"/>
        <v>0</v>
      </c>
      <c r="R222" s="22">
        <f t="shared" si="33"/>
        <v>0</v>
      </c>
      <c r="S222" s="22">
        <f t="shared" si="30"/>
        <v>0</v>
      </c>
      <c r="T222" s="15" t="s">
        <v>42</v>
      </c>
    </row>
    <row r="223" spans="1:20" ht="17.100000000000001" customHeight="1" x14ac:dyDescent="0.2">
      <c r="A223" s="12" t="str">
        <f t="shared" si="31"/>
        <v>Comp time used</v>
      </c>
      <c r="B223" s="36"/>
      <c r="C223" s="36"/>
      <c r="D223" s="36"/>
      <c r="E223" s="36"/>
      <c r="F223" s="36"/>
      <c r="G223" s="36"/>
      <c r="H223" s="36"/>
      <c r="I223" s="36"/>
      <c r="J223" s="36"/>
      <c r="K223" s="36"/>
      <c r="L223" s="36"/>
      <c r="M223" s="36"/>
      <c r="N223" s="36"/>
      <c r="O223" s="36"/>
      <c r="P223" s="14">
        <f t="shared" si="32"/>
        <v>0</v>
      </c>
      <c r="R223" s="22">
        <f t="shared" si="33"/>
        <v>0</v>
      </c>
      <c r="S223" s="22">
        <f t="shared" si="30"/>
        <v>0</v>
      </c>
      <c r="T223" s="15" t="s">
        <v>32</v>
      </c>
    </row>
    <row r="224" spans="1:20" ht="17.100000000000001" customHeight="1" x14ac:dyDescent="0.2">
      <c r="A224" s="12" t="str">
        <f t="shared" si="31"/>
        <v>Holiday/AdminClosure</v>
      </c>
      <c r="B224" s="36"/>
      <c r="C224" s="36"/>
      <c r="D224" s="36"/>
      <c r="E224" s="36"/>
      <c r="F224" s="36"/>
      <c r="G224" s="36"/>
      <c r="H224" s="36"/>
      <c r="I224" s="36"/>
      <c r="J224" s="36"/>
      <c r="K224" s="36"/>
      <c r="L224" s="36"/>
      <c r="M224" s="36"/>
      <c r="N224" s="36"/>
      <c r="O224" s="36"/>
      <c r="P224" s="14">
        <f t="shared" si="32"/>
        <v>0</v>
      </c>
      <c r="R224" s="22">
        <f t="shared" si="33"/>
        <v>0</v>
      </c>
      <c r="S224" s="22">
        <f t="shared" si="30"/>
        <v>0</v>
      </c>
      <c r="T224" s="13"/>
    </row>
    <row r="225" spans="1:22" ht="17.100000000000001" customHeight="1" x14ac:dyDescent="0.2">
      <c r="A225" s="12" t="str">
        <f t="shared" si="31"/>
        <v>Inclement Weather</v>
      </c>
      <c r="B225" s="36"/>
      <c r="C225" s="36"/>
      <c r="D225" s="36"/>
      <c r="E225" s="36"/>
      <c r="F225" s="36"/>
      <c r="G225" s="36"/>
      <c r="H225" s="36"/>
      <c r="I225" s="36"/>
      <c r="J225" s="36"/>
      <c r="K225" s="36"/>
      <c r="L225" s="36"/>
      <c r="M225" s="36"/>
      <c r="N225" s="36"/>
      <c r="O225" s="36"/>
      <c r="P225" s="14">
        <f t="shared" si="32"/>
        <v>0</v>
      </c>
      <c r="R225" s="22">
        <f t="shared" si="33"/>
        <v>0</v>
      </c>
      <c r="S225" s="22">
        <f t="shared" si="30"/>
        <v>0</v>
      </c>
      <c r="T225" s="13"/>
    </row>
    <row r="226" spans="1:22" ht="17.100000000000001" customHeight="1" x14ac:dyDescent="0.2">
      <c r="A226" s="12" t="str">
        <f t="shared" si="31"/>
        <v>Overtime worked</v>
      </c>
      <c r="B226" s="36"/>
      <c r="C226" s="36"/>
      <c r="D226" s="36"/>
      <c r="E226" s="36"/>
      <c r="F226" s="36"/>
      <c r="G226" s="36"/>
      <c r="H226" s="36"/>
      <c r="I226" s="36"/>
      <c r="J226" s="36"/>
      <c r="K226" s="36"/>
      <c r="L226" s="36"/>
      <c r="M226" s="36"/>
      <c r="N226" s="36"/>
      <c r="O226" s="36"/>
      <c r="P226" s="14">
        <f t="shared" si="32"/>
        <v>0</v>
      </c>
      <c r="R226" s="22">
        <f t="shared" si="33"/>
        <v>0</v>
      </c>
      <c r="S226" s="22">
        <f t="shared" si="30"/>
        <v>0</v>
      </c>
      <c r="T226" s="13"/>
    </row>
    <row r="227" spans="1:22" ht="17.100000000000001" customHeight="1" x14ac:dyDescent="0.2">
      <c r="A227" s="12" t="str">
        <f t="shared" si="31"/>
        <v>*Other absence with pay</v>
      </c>
      <c r="B227" s="36"/>
      <c r="C227" s="36"/>
      <c r="D227" s="36"/>
      <c r="E227" s="36"/>
      <c r="F227" s="36"/>
      <c r="G227" s="36"/>
      <c r="H227" s="36"/>
      <c r="I227" s="36"/>
      <c r="J227" s="36"/>
      <c r="K227" s="36"/>
      <c r="L227" s="36"/>
      <c r="M227" s="36"/>
      <c r="N227" s="36"/>
      <c r="O227" s="36"/>
      <c r="P227" s="14">
        <f t="shared" si="32"/>
        <v>0</v>
      </c>
      <c r="R227" s="22">
        <f t="shared" si="33"/>
        <v>0</v>
      </c>
      <c r="S227" s="22">
        <f t="shared" si="30"/>
        <v>0</v>
      </c>
      <c r="T227" s="15" t="s">
        <v>13</v>
      </c>
    </row>
    <row r="228" spans="1:22" ht="17.100000000000001" customHeight="1" x14ac:dyDescent="0.2">
      <c r="A228" s="12" t="str">
        <f t="shared" si="31"/>
        <v>Absence without pay</v>
      </c>
      <c r="B228" s="36"/>
      <c r="C228" s="36"/>
      <c r="D228" s="36"/>
      <c r="E228" s="36"/>
      <c r="F228" s="36"/>
      <c r="G228" s="36"/>
      <c r="H228" s="36"/>
      <c r="I228" s="36"/>
      <c r="J228" s="36"/>
      <c r="K228" s="36"/>
      <c r="L228" s="36"/>
      <c r="M228" s="36"/>
      <c r="N228" s="36"/>
      <c r="O228" s="36"/>
      <c r="P228" s="14">
        <f t="shared" si="32"/>
        <v>0</v>
      </c>
      <c r="R228" s="22">
        <f t="shared" si="33"/>
        <v>0</v>
      </c>
      <c r="S228" s="22">
        <f t="shared" si="30"/>
        <v>0</v>
      </c>
      <c r="T228" s="13"/>
    </row>
    <row r="229" spans="1:22" ht="17.100000000000001" customHeight="1" x14ac:dyDescent="0.2">
      <c r="A229" s="10" t="s">
        <v>1</v>
      </c>
      <c r="B229" s="14">
        <f t="shared" ref="B229:O229" si="34">SUM(B217:B228)</f>
        <v>0</v>
      </c>
      <c r="C229" s="14">
        <f t="shared" si="34"/>
        <v>0</v>
      </c>
      <c r="D229" s="14">
        <f t="shared" si="34"/>
        <v>0</v>
      </c>
      <c r="E229" s="14">
        <f t="shared" si="34"/>
        <v>0</v>
      </c>
      <c r="F229" s="14">
        <f t="shared" si="34"/>
        <v>0</v>
      </c>
      <c r="G229" s="14">
        <f t="shared" si="34"/>
        <v>0</v>
      </c>
      <c r="H229" s="14">
        <f t="shared" si="34"/>
        <v>0</v>
      </c>
      <c r="I229" s="14">
        <f t="shared" si="34"/>
        <v>0</v>
      </c>
      <c r="J229" s="14">
        <f t="shared" si="34"/>
        <v>0</v>
      </c>
      <c r="K229" s="14">
        <f t="shared" si="34"/>
        <v>0</v>
      </c>
      <c r="L229" s="14">
        <f t="shared" si="34"/>
        <v>0</v>
      </c>
      <c r="M229" s="14">
        <f t="shared" si="34"/>
        <v>0</v>
      </c>
      <c r="N229" s="14">
        <f t="shared" si="34"/>
        <v>0</v>
      </c>
      <c r="O229" s="14">
        <f t="shared" si="34"/>
        <v>0</v>
      </c>
      <c r="P229" s="14">
        <f>SUM(P217:P228)</f>
        <v>0</v>
      </c>
      <c r="R229" s="22">
        <f t="shared" si="33"/>
        <v>0</v>
      </c>
      <c r="S229" s="22">
        <f t="shared" si="30"/>
        <v>0</v>
      </c>
      <c r="T229" s="13"/>
    </row>
    <row r="230" spans="1:22" ht="17.100000000000001" customHeight="1" x14ac:dyDescent="0.2">
      <c r="L230" s="1" t="s">
        <v>21</v>
      </c>
      <c r="P230" s="19">
        <f>SUM(B229:O229)</f>
        <v>0</v>
      </c>
      <c r="Q230" t="s">
        <v>46</v>
      </c>
    </row>
    <row r="231" spans="1:22" ht="17.100000000000001" customHeight="1" x14ac:dyDescent="0.2">
      <c r="A231" s="23" t="s">
        <v>8</v>
      </c>
      <c r="B231" s="24"/>
      <c r="C231" s="25"/>
      <c r="D231" s="56"/>
      <c r="E231" s="56"/>
      <c r="F231" s="56"/>
      <c r="G231" s="56"/>
      <c r="H231" s="56"/>
      <c r="I231" s="56"/>
      <c r="J231" s="56"/>
      <c r="K231" s="57"/>
    </row>
    <row r="232" spans="1:22" ht="17.100000000000001" customHeight="1" x14ac:dyDescent="0.2">
      <c r="A232" s="58"/>
      <c r="B232" s="59"/>
      <c r="C232" s="59"/>
      <c r="D232" s="59"/>
      <c r="E232" s="59"/>
      <c r="F232" s="59"/>
      <c r="G232" s="59"/>
      <c r="H232" s="59"/>
      <c r="I232" s="59"/>
      <c r="J232" s="59"/>
      <c r="K232" s="60"/>
    </row>
    <row r="233" spans="1:22" ht="17.100000000000001" customHeight="1" x14ac:dyDescent="0.2">
      <c r="A233" s="58"/>
      <c r="B233" s="59"/>
      <c r="C233" s="59"/>
      <c r="D233" s="59"/>
      <c r="E233" s="59"/>
      <c r="F233" s="59"/>
      <c r="G233" s="59"/>
      <c r="H233" s="59"/>
      <c r="I233" s="59"/>
      <c r="J233" s="59"/>
      <c r="K233" s="60"/>
      <c r="L233" s="18"/>
      <c r="M233" s="18"/>
      <c r="N233" s="18"/>
      <c r="O233" s="18"/>
      <c r="P233" s="18"/>
      <c r="Q233" s="18"/>
      <c r="R233" s="45"/>
    </row>
    <row r="234" spans="1:22" ht="17.100000000000001" customHeight="1" x14ac:dyDescent="0.2">
      <c r="A234" s="26" t="s">
        <v>7</v>
      </c>
      <c r="B234" s="61"/>
      <c r="C234" s="61"/>
      <c r="D234" s="61"/>
      <c r="E234" s="61"/>
      <c r="F234" s="61"/>
      <c r="G234" s="61"/>
      <c r="H234" s="61"/>
      <c r="I234" s="61"/>
      <c r="J234" s="61"/>
      <c r="K234" s="62"/>
      <c r="N234" s="17" t="s">
        <v>9</v>
      </c>
      <c r="Q234" s="17" t="s">
        <v>16</v>
      </c>
    </row>
    <row r="235" spans="1:22" ht="17.100000000000001" customHeight="1" x14ac:dyDescent="0.2">
      <c r="A235" s="65"/>
      <c r="B235" s="61"/>
      <c r="C235" s="61"/>
      <c r="D235" s="61"/>
      <c r="E235" s="61"/>
      <c r="F235" s="61"/>
      <c r="G235" s="61"/>
      <c r="H235" s="61"/>
      <c r="I235" s="61"/>
      <c r="J235" s="61"/>
      <c r="K235" s="62"/>
    </row>
    <row r="236" spans="1:22" ht="17.100000000000001" customHeight="1" x14ac:dyDescent="0.2">
      <c r="A236" s="66"/>
      <c r="B236" s="63"/>
      <c r="C236" s="63"/>
      <c r="D236" s="63"/>
      <c r="E236" s="63"/>
      <c r="F236" s="63"/>
      <c r="G236" s="63"/>
      <c r="H236" s="63"/>
      <c r="I236" s="63"/>
      <c r="J236" s="63"/>
      <c r="K236" s="64"/>
      <c r="L236" s="18"/>
      <c r="M236" s="18"/>
      <c r="N236" s="27"/>
      <c r="O236" s="18"/>
      <c r="P236" s="18"/>
      <c r="Q236" s="18"/>
      <c r="R236" s="45"/>
    </row>
    <row r="237" spans="1:22" ht="20.100000000000001" customHeight="1" x14ac:dyDescent="0.2">
      <c r="A237" s="1" t="s">
        <v>76</v>
      </c>
      <c r="B237" s="28"/>
      <c r="C237" s="28"/>
      <c r="D237" s="28"/>
      <c r="E237" s="28"/>
      <c r="F237" s="28"/>
      <c r="G237" s="28"/>
      <c r="H237" s="28"/>
      <c r="I237" s="28"/>
      <c r="J237" s="28"/>
      <c r="K237" s="28"/>
      <c r="L237" s="28"/>
      <c r="M237" s="28"/>
      <c r="N237" s="17" t="s">
        <v>10</v>
      </c>
      <c r="O237" s="1"/>
      <c r="P237" s="1"/>
      <c r="Q237" s="1"/>
      <c r="R237" s="46" t="s">
        <v>16</v>
      </c>
      <c r="S237" s="28"/>
    </row>
    <row r="238" spans="1:22" ht="20.100000000000001" customHeight="1" x14ac:dyDescent="0.25">
      <c r="A238" s="29" t="s">
        <v>25</v>
      </c>
      <c r="B238" s="30"/>
      <c r="C238" s="28"/>
      <c r="D238" s="28"/>
      <c r="E238" s="28"/>
      <c r="F238" s="28"/>
      <c r="G238" s="28"/>
      <c r="H238" s="28"/>
      <c r="I238" s="28"/>
      <c r="J238" s="28"/>
      <c r="K238" s="28"/>
      <c r="L238" s="28"/>
      <c r="M238" s="28"/>
      <c r="N238" s="28"/>
      <c r="O238" s="28"/>
      <c r="P238" s="28"/>
      <c r="Q238" s="28"/>
      <c r="R238" s="47"/>
      <c r="S238" s="28"/>
    </row>
    <row r="239" spans="1:22" s="28" customFormat="1" ht="20.100000000000001" customHeight="1" x14ac:dyDescent="0.25">
      <c r="A239" s="31" t="s">
        <v>23</v>
      </c>
      <c r="R239" s="47"/>
      <c r="U239" s="32"/>
      <c r="V239" s="32"/>
    </row>
    <row r="240" spans="1:22" s="28" customFormat="1" ht="20.100000000000001" customHeight="1" x14ac:dyDescent="0.25">
      <c r="A240" s="31" t="s">
        <v>24</v>
      </c>
      <c r="R240" s="47"/>
      <c r="U240" s="32"/>
      <c r="V240" s="32"/>
    </row>
    <row r="241" spans="1:22" s="28" customFormat="1" ht="20.100000000000001" customHeight="1" x14ac:dyDescent="0.25">
      <c r="A241" s="31" t="s">
        <v>27</v>
      </c>
      <c r="R241" s="47"/>
      <c r="U241" s="32"/>
      <c r="V241" s="32"/>
    </row>
    <row r="242" spans="1:22" s="28" customFormat="1" ht="20.100000000000001" customHeight="1" x14ac:dyDescent="0.25">
      <c r="A242" s="31" t="s">
        <v>26</v>
      </c>
      <c r="R242" s="47"/>
      <c r="U242" s="32"/>
      <c r="V242" s="32"/>
    </row>
    <row r="243" spans="1:22" s="28" customFormat="1" ht="20.100000000000001" customHeight="1" x14ac:dyDescent="0.25">
      <c r="A243" s="31" t="s">
        <v>75</v>
      </c>
      <c r="I243" s="31"/>
      <c r="R243" s="47"/>
      <c r="U243" s="32"/>
      <c r="V243" s="32"/>
    </row>
    <row r="244" spans="1:22" s="34" customFormat="1" ht="11.25" x14ac:dyDescent="0.2">
      <c r="A244" s="33" t="s">
        <v>13</v>
      </c>
      <c r="R244" s="50"/>
      <c r="U244" s="35"/>
      <c r="V244" s="35"/>
    </row>
    <row r="245" spans="1:22" s="34" customFormat="1" ht="11.25" x14ac:dyDescent="0.2">
      <c r="R245" s="50"/>
      <c r="U245" s="35"/>
      <c r="V245" s="35"/>
    </row>
    <row r="246" spans="1:22" s="3" customFormat="1" ht="24.75" customHeight="1" x14ac:dyDescent="0.35">
      <c r="A246" s="3" t="s">
        <v>5</v>
      </c>
      <c r="G246" s="3" t="s">
        <v>73</v>
      </c>
      <c r="R246" s="38"/>
      <c r="S246" s="5"/>
      <c r="U246" s="6"/>
      <c r="V246" s="6"/>
    </row>
    <row r="247" spans="1:22" ht="17.100000000000001" customHeight="1" x14ac:dyDescent="0.35">
      <c r="A247" s="3"/>
      <c r="B247" s="3"/>
      <c r="C247" s="3"/>
      <c r="D247" s="3" t="s">
        <v>13</v>
      </c>
      <c r="E247" s="3"/>
      <c r="F247" s="3"/>
      <c r="G247" s="3"/>
      <c r="H247" s="3"/>
      <c r="I247" s="3"/>
      <c r="J247" s="3"/>
      <c r="K247" s="3"/>
      <c r="L247" s="3"/>
      <c r="M247" s="3"/>
      <c r="N247" s="3"/>
      <c r="O247" s="3"/>
      <c r="P247" s="3"/>
      <c r="Q247" s="4"/>
      <c r="R247" s="38"/>
    </row>
    <row r="248" spans="1:22" ht="17.100000000000001" customHeight="1" x14ac:dyDescent="0.35">
      <c r="A248" s="5"/>
      <c r="B248" s="5" t="s">
        <v>51</v>
      </c>
      <c r="C248" s="5"/>
      <c r="D248" s="7">
        <f>E215+1</f>
        <v>45978</v>
      </c>
      <c r="E248" s="7">
        <f>D248+13</f>
        <v>45991</v>
      </c>
      <c r="F248" s="5"/>
      <c r="G248" s="5"/>
      <c r="H248" s="5"/>
      <c r="I248" s="5"/>
      <c r="J248" s="5"/>
      <c r="K248" s="5"/>
      <c r="L248" s="5"/>
      <c r="M248" s="5"/>
      <c r="N248" s="5"/>
      <c r="O248" s="5"/>
      <c r="P248" s="3"/>
      <c r="Q248" s="4"/>
      <c r="R248" s="38"/>
    </row>
    <row r="249" spans="1:22" ht="17.100000000000001" customHeight="1" x14ac:dyDescent="0.25">
      <c r="B249" s="9">
        <f>DAY(D248)</f>
        <v>17</v>
      </c>
      <c r="C249" s="9">
        <f>DAY(D248+1)</f>
        <v>18</v>
      </c>
      <c r="D249" s="9">
        <f>DAY(D248+2)</f>
        <v>19</v>
      </c>
      <c r="E249" s="9">
        <f>DAY(D248+3)</f>
        <v>20</v>
      </c>
      <c r="F249" s="9">
        <f>DAY(D248+4)</f>
        <v>21</v>
      </c>
      <c r="G249" s="9">
        <f>DAY(D248+5)</f>
        <v>22</v>
      </c>
      <c r="H249" s="9">
        <f>DAY(D248+6)</f>
        <v>23</v>
      </c>
      <c r="I249" s="9">
        <f>DAY(D248+7)</f>
        <v>24</v>
      </c>
      <c r="J249" s="9">
        <f>DAY(D248+8)</f>
        <v>25</v>
      </c>
      <c r="K249" s="9">
        <f>DAY(D248+9)</f>
        <v>26</v>
      </c>
      <c r="L249" s="9">
        <f>DAY(D248+10)</f>
        <v>27</v>
      </c>
      <c r="M249" s="9">
        <f>DAY(D248+11)</f>
        <v>28</v>
      </c>
      <c r="N249" s="9">
        <f>DAY(D248+12)</f>
        <v>29</v>
      </c>
      <c r="O249" s="9">
        <f>DAY(D248+13)</f>
        <v>30</v>
      </c>
      <c r="P249" s="9" t="s">
        <v>45</v>
      </c>
      <c r="Q249" s="5" t="s">
        <v>35</v>
      </c>
      <c r="R249" s="38"/>
      <c r="S249" s="5" t="str">
        <f>+B248</f>
        <v>BW 25</v>
      </c>
      <c r="T249" s="5" t="str">
        <f>+B264</f>
        <v>BW 26</v>
      </c>
    </row>
    <row r="250" spans="1:22" ht="17.100000000000001" customHeight="1" x14ac:dyDescent="0.2">
      <c r="A250" s="12" t="s">
        <v>18</v>
      </c>
      <c r="B250" s="36"/>
      <c r="C250" s="36"/>
      <c r="D250" s="36"/>
      <c r="E250" s="36"/>
      <c r="F250" s="36"/>
      <c r="G250" s="36"/>
      <c r="H250" s="36"/>
      <c r="I250" s="36"/>
      <c r="J250" s="36"/>
      <c r="K250" s="36"/>
      <c r="L250" s="36"/>
      <c r="M250" s="36"/>
      <c r="N250" s="36"/>
      <c r="O250" s="36"/>
      <c r="P250" s="14">
        <f>SUM(B250:O250)</f>
        <v>0</v>
      </c>
      <c r="Q250" s="10"/>
      <c r="R250" s="39"/>
      <c r="S250" s="10"/>
    </row>
    <row r="251" spans="1:22" ht="17.100000000000001" customHeight="1" x14ac:dyDescent="0.2">
      <c r="A251" s="12" t="s">
        <v>0</v>
      </c>
      <c r="B251" s="36"/>
      <c r="C251" s="36"/>
      <c r="D251" s="36"/>
      <c r="E251" s="36"/>
      <c r="F251" s="36"/>
      <c r="G251" s="36"/>
      <c r="H251" s="36"/>
      <c r="I251" s="36"/>
      <c r="J251" s="36"/>
      <c r="K251" s="36"/>
      <c r="L251" s="36"/>
      <c r="M251" s="36"/>
      <c r="N251" s="36"/>
      <c r="O251" s="36"/>
      <c r="P251" s="14">
        <f t="shared" ref="P251:P262" si="35">SUM(B251:O251)</f>
        <v>0</v>
      </c>
    </row>
    <row r="252" spans="1:22" ht="17.100000000000001" customHeight="1" x14ac:dyDescent="0.25">
      <c r="A252" s="12" t="s">
        <v>41</v>
      </c>
      <c r="B252" s="36"/>
      <c r="C252" s="36"/>
      <c r="D252" s="36"/>
      <c r="E252" s="36"/>
      <c r="F252" s="36"/>
      <c r="G252" s="36"/>
      <c r="H252" s="36"/>
      <c r="I252" s="36"/>
      <c r="J252" s="36"/>
      <c r="K252" s="36"/>
      <c r="L252" s="36"/>
      <c r="M252" s="36"/>
      <c r="N252" s="36"/>
      <c r="O252" s="36"/>
      <c r="P252" s="14">
        <f t="shared" si="35"/>
        <v>0</v>
      </c>
      <c r="Q252" s="16"/>
      <c r="R252" s="48">
        <f>$R$7</f>
        <v>0</v>
      </c>
      <c r="S252" s="16"/>
      <c r="T252" s="18"/>
    </row>
    <row r="253" spans="1:22" ht="17.100000000000001" customHeight="1" x14ac:dyDescent="0.2">
      <c r="A253" s="12" t="s">
        <v>15</v>
      </c>
      <c r="B253" s="36"/>
      <c r="C253" s="36"/>
      <c r="D253" s="36"/>
      <c r="E253" s="36"/>
      <c r="F253" s="36"/>
      <c r="G253" s="36"/>
      <c r="H253" s="36"/>
      <c r="I253" s="36"/>
      <c r="J253" s="36"/>
      <c r="K253" s="36"/>
      <c r="L253" s="36"/>
      <c r="M253" s="36"/>
      <c r="N253" s="36"/>
      <c r="O253" s="36"/>
      <c r="P253" s="14">
        <f t="shared" si="35"/>
        <v>0</v>
      </c>
      <c r="R253" s="41" t="s">
        <v>22</v>
      </c>
    </row>
    <row r="254" spans="1:22" ht="17.100000000000001" customHeight="1" x14ac:dyDescent="0.2">
      <c r="A254" s="12" t="s">
        <v>14</v>
      </c>
      <c r="B254" s="36"/>
      <c r="C254" s="36"/>
      <c r="D254" s="36"/>
      <c r="E254" s="36"/>
      <c r="F254" s="36"/>
      <c r="G254" s="36"/>
      <c r="H254" s="36"/>
      <c r="I254" s="36"/>
      <c r="J254" s="36"/>
      <c r="K254" s="36"/>
      <c r="L254" s="36"/>
      <c r="M254" s="36"/>
      <c r="N254" s="36"/>
      <c r="O254" s="36"/>
      <c r="P254" s="14">
        <f t="shared" si="35"/>
        <v>0</v>
      </c>
      <c r="R254" s="42"/>
    </row>
    <row r="255" spans="1:22" ht="17.100000000000001" customHeight="1" x14ac:dyDescent="0.2">
      <c r="A255" s="12" t="s">
        <v>37</v>
      </c>
      <c r="B255" s="36"/>
      <c r="C255" s="36"/>
      <c r="D255" s="36"/>
      <c r="E255" s="36"/>
      <c r="F255" s="36"/>
      <c r="G255" s="36"/>
      <c r="H255" s="36"/>
      <c r="I255" s="36"/>
      <c r="J255" s="36"/>
      <c r="K255" s="36"/>
      <c r="L255" s="36"/>
      <c r="M255" s="36"/>
      <c r="N255" s="36"/>
      <c r="O255" s="36"/>
      <c r="P255" s="14">
        <f t="shared" si="35"/>
        <v>0</v>
      </c>
      <c r="R255" s="42"/>
    </row>
    <row r="256" spans="1:22" ht="17.100000000000001" customHeight="1" x14ac:dyDescent="0.2">
      <c r="A256" s="12" t="s">
        <v>11</v>
      </c>
      <c r="B256" s="36"/>
      <c r="C256" s="36"/>
      <c r="D256" s="36"/>
      <c r="E256" s="36"/>
      <c r="F256" s="36"/>
      <c r="G256" s="36"/>
      <c r="H256" s="36"/>
      <c r="I256" s="36"/>
      <c r="J256" s="36"/>
      <c r="K256" s="36"/>
      <c r="L256" s="36"/>
      <c r="M256" s="36"/>
      <c r="N256" s="36"/>
      <c r="O256" s="36"/>
      <c r="P256" s="14">
        <f t="shared" si="35"/>
        <v>0</v>
      </c>
      <c r="Q256" s="18"/>
      <c r="R256" s="49">
        <f>$R$11</f>
        <v>0</v>
      </c>
      <c r="S256" s="18"/>
      <c r="T256" s="18"/>
    </row>
    <row r="257" spans="1:20" ht="17.100000000000001" customHeight="1" x14ac:dyDescent="0.2">
      <c r="A257" s="12" t="s">
        <v>17</v>
      </c>
      <c r="B257" s="36"/>
      <c r="C257" s="36"/>
      <c r="D257" s="36"/>
      <c r="E257" s="36"/>
      <c r="F257" s="36"/>
      <c r="G257" s="36"/>
      <c r="H257" s="36"/>
      <c r="I257" s="36"/>
      <c r="J257" s="36"/>
      <c r="K257" s="36"/>
      <c r="L257" s="36"/>
      <c r="M257" s="36"/>
      <c r="N257" s="36"/>
      <c r="O257" s="36"/>
      <c r="P257" s="14">
        <f t="shared" si="35"/>
        <v>0</v>
      </c>
      <c r="R257" s="41" t="s">
        <v>4</v>
      </c>
    </row>
    <row r="258" spans="1:20" ht="17.100000000000001" customHeight="1" x14ac:dyDescent="0.2">
      <c r="A258" s="12" t="s">
        <v>6</v>
      </c>
      <c r="B258" s="36"/>
      <c r="C258" s="36"/>
      <c r="D258" s="36"/>
      <c r="E258" s="36"/>
      <c r="F258" s="36"/>
      <c r="G258" s="36"/>
      <c r="H258" s="36"/>
      <c r="I258" s="36"/>
      <c r="J258" s="36"/>
      <c r="K258" s="36"/>
      <c r="L258" s="36"/>
      <c r="M258" s="36"/>
      <c r="N258" s="36"/>
      <c r="O258" s="36"/>
      <c r="P258" s="14">
        <f t="shared" si="35"/>
        <v>0</v>
      </c>
      <c r="R258" s="42"/>
    </row>
    <row r="259" spans="1:20" ht="17.100000000000001" customHeight="1" x14ac:dyDescent="0.2">
      <c r="A259" s="12" t="s">
        <v>20</v>
      </c>
      <c r="B259" s="36"/>
      <c r="C259" s="36"/>
      <c r="D259" s="36"/>
      <c r="E259" s="36"/>
      <c r="F259" s="36"/>
      <c r="G259" s="36"/>
      <c r="H259" s="36"/>
      <c r="I259" s="36"/>
      <c r="J259" s="36"/>
      <c r="K259" s="36"/>
      <c r="L259" s="36"/>
      <c r="M259" s="36"/>
      <c r="N259" s="36"/>
      <c r="O259" s="36"/>
      <c r="P259" s="14">
        <f t="shared" si="35"/>
        <v>0</v>
      </c>
      <c r="R259" s="42"/>
    </row>
    <row r="260" spans="1:20" ht="17.100000000000001" customHeight="1" x14ac:dyDescent="0.2">
      <c r="A260" s="12" t="s">
        <v>40</v>
      </c>
      <c r="B260" s="36"/>
      <c r="C260" s="36"/>
      <c r="D260" s="36"/>
      <c r="E260" s="36"/>
      <c r="F260" s="36"/>
      <c r="G260" s="36"/>
      <c r="H260" s="36"/>
      <c r="I260" s="36"/>
      <c r="J260" s="36"/>
      <c r="K260" s="36"/>
      <c r="L260" s="36"/>
      <c r="M260" s="36"/>
      <c r="N260" s="36"/>
      <c r="O260" s="36"/>
      <c r="P260" s="14">
        <f t="shared" si="35"/>
        <v>0</v>
      </c>
      <c r="R260" s="42"/>
    </row>
    <row r="261" spans="1:20" ht="17.100000000000001" customHeight="1" x14ac:dyDescent="0.2">
      <c r="A261" s="12" t="s">
        <v>12</v>
      </c>
      <c r="B261" s="36"/>
      <c r="C261" s="36"/>
      <c r="D261" s="36"/>
      <c r="E261" s="36"/>
      <c r="F261" s="36"/>
      <c r="G261" s="36"/>
      <c r="H261" s="36"/>
      <c r="I261" s="36"/>
      <c r="J261" s="36"/>
      <c r="K261" s="36"/>
      <c r="L261" s="36"/>
      <c r="M261" s="36"/>
      <c r="N261" s="36"/>
      <c r="O261" s="36"/>
      <c r="P261" s="14">
        <f t="shared" si="35"/>
        <v>0</v>
      </c>
      <c r="Q261" s="18"/>
      <c r="R261" s="49">
        <f>$R$16</f>
        <v>0</v>
      </c>
      <c r="S261" s="18"/>
      <c r="T261" s="18"/>
    </row>
    <row r="262" spans="1:20" ht="17.100000000000001" customHeight="1" x14ac:dyDescent="0.2">
      <c r="A262" s="10" t="s">
        <v>1</v>
      </c>
      <c r="B262" s="14">
        <f>SUM(B250:B261)</f>
        <v>0</v>
      </c>
      <c r="C262" s="14">
        <f t="shared" ref="C262:O262" si="36">SUM(C250:C261)</f>
        <v>0</v>
      </c>
      <c r="D262" s="14">
        <f t="shared" si="36"/>
        <v>0</v>
      </c>
      <c r="E262" s="14">
        <f t="shared" si="36"/>
        <v>0</v>
      </c>
      <c r="F262" s="14">
        <f t="shared" si="36"/>
        <v>0</v>
      </c>
      <c r="G262" s="14">
        <f t="shared" si="36"/>
        <v>0</v>
      </c>
      <c r="H262" s="14">
        <f t="shared" si="36"/>
        <v>0</v>
      </c>
      <c r="I262" s="14">
        <f t="shared" si="36"/>
        <v>0</v>
      </c>
      <c r="J262" s="14">
        <f t="shared" si="36"/>
        <v>0</v>
      </c>
      <c r="K262" s="14">
        <f t="shared" si="36"/>
        <v>0</v>
      </c>
      <c r="L262" s="14">
        <f t="shared" si="36"/>
        <v>0</v>
      </c>
      <c r="M262" s="14">
        <f t="shared" si="36"/>
        <v>0</v>
      </c>
      <c r="N262" s="14">
        <f t="shared" si="36"/>
        <v>0</v>
      </c>
      <c r="O262" s="14">
        <f t="shared" si="36"/>
        <v>0</v>
      </c>
      <c r="P262" s="14">
        <f t="shared" si="35"/>
        <v>0</v>
      </c>
      <c r="R262" s="41" t="s">
        <v>3</v>
      </c>
    </row>
    <row r="263" spans="1:20" ht="17.100000000000001" customHeight="1" x14ac:dyDescent="0.2">
      <c r="A263" s="10"/>
      <c r="B263" s="19"/>
      <c r="C263" s="19"/>
      <c r="D263" s="19"/>
      <c r="E263" s="19"/>
      <c r="F263" s="19"/>
      <c r="G263" s="19"/>
      <c r="H263" s="19"/>
      <c r="I263" s="19"/>
      <c r="J263" s="19"/>
      <c r="K263" s="19"/>
      <c r="L263" s="19"/>
      <c r="M263" s="19"/>
      <c r="N263" s="19"/>
      <c r="O263" s="19"/>
      <c r="P263" s="19">
        <f>SUM(B262:O262)</f>
        <v>0</v>
      </c>
      <c r="Q263" t="s">
        <v>46</v>
      </c>
      <c r="R263" s="43" t="s">
        <v>13</v>
      </c>
    </row>
    <row r="264" spans="1:20" ht="17.100000000000001" customHeight="1" x14ac:dyDescent="0.25">
      <c r="B264" s="5" t="s">
        <v>52</v>
      </c>
      <c r="D264" s="7">
        <f>E248+1</f>
        <v>45992</v>
      </c>
      <c r="E264" s="7">
        <f>D264+13</f>
        <v>46005</v>
      </c>
      <c r="R264" s="44" t="s">
        <v>74</v>
      </c>
      <c r="S264" s="20" t="s">
        <v>19</v>
      </c>
      <c r="T264" s="20" t="s">
        <v>33</v>
      </c>
    </row>
    <row r="265" spans="1:20" ht="17.100000000000001" customHeight="1" x14ac:dyDescent="0.2">
      <c r="B265" s="21">
        <f>DAY(D264)</f>
        <v>1</v>
      </c>
      <c r="C265" s="21">
        <f>DAY(D264+1)</f>
        <v>2</v>
      </c>
      <c r="D265" s="21">
        <f>DAY(D264+2)</f>
        <v>3</v>
      </c>
      <c r="E265" s="21">
        <f>DAY(D264+3)</f>
        <v>4</v>
      </c>
      <c r="F265" s="21">
        <f>DAY(D264+4)</f>
        <v>5</v>
      </c>
      <c r="G265" s="21">
        <f>DAY(D264+5)</f>
        <v>6</v>
      </c>
      <c r="H265" s="21">
        <f>DAY(D264+6)</f>
        <v>7</v>
      </c>
      <c r="I265" s="21">
        <f>DAY(D264+7)</f>
        <v>8</v>
      </c>
      <c r="J265" s="21">
        <f>DAY(D264+8)</f>
        <v>9</v>
      </c>
      <c r="K265" s="21">
        <f>DAY(D264+9)</f>
        <v>10</v>
      </c>
      <c r="L265" s="21">
        <f>DAY(D264+10)</f>
        <v>11</v>
      </c>
      <c r="M265" s="21">
        <f>DAY(D264+11)</f>
        <v>12</v>
      </c>
      <c r="N265" s="21">
        <f>DAY(D264+12)</f>
        <v>13</v>
      </c>
      <c r="O265" s="21">
        <f>DAY(D264+13)</f>
        <v>14</v>
      </c>
      <c r="P265" s="21" t="s">
        <v>45</v>
      </c>
      <c r="R265" s="44" t="s">
        <v>2</v>
      </c>
      <c r="S265" s="20" t="s">
        <v>2</v>
      </c>
      <c r="T265" s="20" t="s">
        <v>87</v>
      </c>
    </row>
    <row r="266" spans="1:20" ht="17.100000000000001" customHeight="1" x14ac:dyDescent="0.2">
      <c r="A266" s="12" t="s">
        <v>18</v>
      </c>
      <c r="B266" s="36"/>
      <c r="C266" s="36"/>
      <c r="D266" s="36"/>
      <c r="E266" s="36"/>
      <c r="F266" s="36"/>
      <c r="G266" s="36"/>
      <c r="H266" s="36"/>
      <c r="I266" s="36"/>
      <c r="J266" s="36"/>
      <c r="K266" s="36"/>
      <c r="L266" s="36"/>
      <c r="M266" s="36"/>
      <c r="N266" s="36"/>
      <c r="O266" s="36"/>
      <c r="P266" s="14">
        <f>SUM(B266:O266)</f>
        <v>0</v>
      </c>
      <c r="R266" s="22">
        <f>+P250+P266</f>
        <v>0</v>
      </c>
      <c r="S266" s="22">
        <f t="shared" ref="S266:S278" si="37">+R266+S217</f>
        <v>0</v>
      </c>
      <c r="T266" s="13"/>
    </row>
    <row r="267" spans="1:20" ht="17.100000000000001" customHeight="1" x14ac:dyDescent="0.2">
      <c r="A267" s="12" t="str">
        <f t="shared" ref="A267:A277" si="38">+A251</f>
        <v>Vacation</v>
      </c>
      <c r="B267" s="36"/>
      <c r="C267" s="36"/>
      <c r="D267" s="36"/>
      <c r="E267" s="36"/>
      <c r="F267" s="36"/>
      <c r="G267" s="36"/>
      <c r="H267" s="36"/>
      <c r="I267" s="36"/>
      <c r="J267" s="36"/>
      <c r="K267" s="36"/>
      <c r="L267" s="36"/>
      <c r="M267" s="36"/>
      <c r="N267" s="36"/>
      <c r="O267" s="36"/>
      <c r="P267" s="14">
        <f t="shared" ref="P267:P277" si="39">SUM(B267:O267)</f>
        <v>0</v>
      </c>
      <c r="R267" s="22">
        <f t="shared" ref="R267:R278" si="40">+P251+P267</f>
        <v>0</v>
      </c>
      <c r="S267" s="22">
        <f t="shared" si="37"/>
        <v>0</v>
      </c>
      <c r="T267" s="15" t="s">
        <v>28</v>
      </c>
    </row>
    <row r="268" spans="1:20" ht="17.100000000000001" customHeight="1" x14ac:dyDescent="0.2">
      <c r="A268" s="12" t="str">
        <f t="shared" si="38"/>
        <v>Sick earned after 1997</v>
      </c>
      <c r="B268" s="36"/>
      <c r="C268" s="36"/>
      <c r="D268" s="36"/>
      <c r="E268" s="36"/>
      <c r="F268" s="36"/>
      <c r="G268" s="36"/>
      <c r="H268" s="36"/>
      <c r="I268" s="36"/>
      <c r="J268" s="36"/>
      <c r="K268" s="36"/>
      <c r="L268" s="36"/>
      <c r="M268" s="36"/>
      <c r="N268" s="36"/>
      <c r="O268" s="36"/>
      <c r="P268" s="14">
        <f t="shared" si="39"/>
        <v>0</v>
      </c>
      <c r="R268" s="22">
        <f t="shared" si="40"/>
        <v>0</v>
      </c>
      <c r="S268" s="22">
        <f t="shared" si="37"/>
        <v>0</v>
      </c>
      <c r="T268" s="15" t="s">
        <v>29</v>
      </c>
    </row>
    <row r="269" spans="1:20" ht="17.100000000000001" customHeight="1" x14ac:dyDescent="0.2">
      <c r="A269" s="12" t="str">
        <f t="shared" si="38"/>
        <v>Sick earned 1984 - 1997</v>
      </c>
      <c r="B269" s="36"/>
      <c r="C269" s="36"/>
      <c r="D269" s="36"/>
      <c r="E269" s="36"/>
      <c r="F269" s="36"/>
      <c r="G269" s="36"/>
      <c r="H269" s="36"/>
      <c r="I269" s="36"/>
      <c r="J269" s="36"/>
      <c r="K269" s="36"/>
      <c r="L269" s="36"/>
      <c r="M269" s="36"/>
      <c r="N269" s="36"/>
      <c r="O269" s="36"/>
      <c r="P269" s="14">
        <f t="shared" si="39"/>
        <v>0</v>
      </c>
      <c r="R269" s="22">
        <f t="shared" si="40"/>
        <v>0</v>
      </c>
      <c r="S269" s="22">
        <f t="shared" si="37"/>
        <v>0</v>
      </c>
      <c r="T269" s="15" t="s">
        <v>30</v>
      </c>
    </row>
    <row r="270" spans="1:20" ht="17.100000000000001" customHeight="1" x14ac:dyDescent="0.2">
      <c r="A270" s="12" t="str">
        <f t="shared" si="38"/>
        <v>Sick earned before 1984</v>
      </c>
      <c r="B270" s="36"/>
      <c r="C270" s="36"/>
      <c r="D270" s="36"/>
      <c r="E270" s="36"/>
      <c r="F270" s="36"/>
      <c r="G270" s="36"/>
      <c r="H270" s="36"/>
      <c r="I270" s="36"/>
      <c r="J270" s="36"/>
      <c r="K270" s="36"/>
      <c r="L270" s="36"/>
      <c r="M270" s="36"/>
      <c r="N270" s="36"/>
      <c r="O270" s="36"/>
      <c r="P270" s="14">
        <f t="shared" si="39"/>
        <v>0</v>
      </c>
      <c r="R270" s="22">
        <f t="shared" si="40"/>
        <v>0</v>
      </c>
      <c r="S270" s="22">
        <f t="shared" si="37"/>
        <v>0</v>
      </c>
      <c r="T270" s="15" t="s">
        <v>31</v>
      </c>
    </row>
    <row r="271" spans="1:20" ht="17.100000000000001" customHeight="1" x14ac:dyDescent="0.2">
      <c r="A271" s="12" t="str">
        <f t="shared" si="38"/>
        <v>Extended sick</v>
      </c>
      <c r="B271" s="36"/>
      <c r="C271" s="36"/>
      <c r="D271" s="36"/>
      <c r="E271" s="36"/>
      <c r="F271" s="36"/>
      <c r="G271" s="36"/>
      <c r="H271" s="36"/>
      <c r="I271" s="36"/>
      <c r="J271" s="36"/>
      <c r="K271" s="36"/>
      <c r="L271" s="36"/>
      <c r="M271" s="36"/>
      <c r="N271" s="36"/>
      <c r="O271" s="36"/>
      <c r="P271" s="14">
        <f t="shared" si="39"/>
        <v>0</v>
      </c>
      <c r="R271" s="22">
        <f t="shared" si="40"/>
        <v>0</v>
      </c>
      <c r="S271" s="22">
        <f t="shared" si="37"/>
        <v>0</v>
      </c>
      <c r="T271" s="15" t="s">
        <v>42</v>
      </c>
    </row>
    <row r="272" spans="1:20" ht="17.100000000000001" customHeight="1" x14ac:dyDescent="0.2">
      <c r="A272" s="12" t="str">
        <f t="shared" si="38"/>
        <v>Comp time used</v>
      </c>
      <c r="B272" s="36"/>
      <c r="C272" s="36"/>
      <c r="D272" s="36"/>
      <c r="E272" s="36"/>
      <c r="F272" s="36"/>
      <c r="G272" s="36"/>
      <c r="H272" s="36"/>
      <c r="I272" s="36"/>
      <c r="J272" s="36"/>
      <c r="K272" s="36"/>
      <c r="L272" s="36"/>
      <c r="M272" s="36"/>
      <c r="N272" s="36"/>
      <c r="O272" s="36"/>
      <c r="P272" s="14">
        <f t="shared" si="39"/>
        <v>0</v>
      </c>
      <c r="R272" s="22">
        <f t="shared" si="40"/>
        <v>0</v>
      </c>
      <c r="S272" s="22">
        <f t="shared" si="37"/>
        <v>0</v>
      </c>
      <c r="T272" s="15" t="s">
        <v>32</v>
      </c>
    </row>
    <row r="273" spans="1:20" ht="17.100000000000001" customHeight="1" x14ac:dyDescent="0.2">
      <c r="A273" s="12" t="str">
        <f t="shared" si="38"/>
        <v>Holiday/AdminClosure</v>
      </c>
      <c r="B273" s="36"/>
      <c r="C273" s="36"/>
      <c r="D273" s="36"/>
      <c r="E273" s="36"/>
      <c r="F273" s="36"/>
      <c r="G273" s="36"/>
      <c r="H273" s="36"/>
      <c r="I273" s="36"/>
      <c r="J273" s="36"/>
      <c r="K273" s="36"/>
      <c r="L273" s="36"/>
      <c r="M273" s="36"/>
      <c r="N273" s="36"/>
      <c r="O273" s="36"/>
      <c r="P273" s="14">
        <f t="shared" si="39"/>
        <v>0</v>
      </c>
      <c r="R273" s="22">
        <f t="shared" si="40"/>
        <v>0</v>
      </c>
      <c r="S273" s="22">
        <f t="shared" si="37"/>
        <v>0</v>
      </c>
      <c r="T273" s="13"/>
    </row>
    <row r="274" spans="1:20" ht="17.100000000000001" customHeight="1" x14ac:dyDescent="0.2">
      <c r="A274" s="12" t="str">
        <f t="shared" si="38"/>
        <v>Inclement Weather</v>
      </c>
      <c r="B274" s="36"/>
      <c r="C274" s="36"/>
      <c r="D274" s="36"/>
      <c r="E274" s="36"/>
      <c r="F274" s="36"/>
      <c r="G274" s="36"/>
      <c r="H274" s="36"/>
      <c r="I274" s="36"/>
      <c r="J274" s="36"/>
      <c r="K274" s="36"/>
      <c r="L274" s="36"/>
      <c r="M274" s="36"/>
      <c r="N274" s="36"/>
      <c r="O274" s="36"/>
      <c r="P274" s="14">
        <f t="shared" si="39"/>
        <v>0</v>
      </c>
      <c r="R274" s="22">
        <f t="shared" si="40"/>
        <v>0</v>
      </c>
      <c r="S274" s="22">
        <f t="shared" si="37"/>
        <v>0</v>
      </c>
      <c r="T274" s="13"/>
    </row>
    <row r="275" spans="1:20" ht="17.100000000000001" customHeight="1" x14ac:dyDescent="0.2">
      <c r="A275" s="12" t="str">
        <f t="shared" si="38"/>
        <v>Overtime worked</v>
      </c>
      <c r="B275" s="36"/>
      <c r="C275" s="36"/>
      <c r="D275" s="36"/>
      <c r="E275" s="36"/>
      <c r="F275" s="36"/>
      <c r="G275" s="36"/>
      <c r="H275" s="36"/>
      <c r="I275" s="36"/>
      <c r="J275" s="36"/>
      <c r="K275" s="36"/>
      <c r="L275" s="36"/>
      <c r="M275" s="36"/>
      <c r="N275" s="36"/>
      <c r="O275" s="36"/>
      <c r="P275" s="14">
        <f t="shared" si="39"/>
        <v>0</v>
      </c>
      <c r="R275" s="22">
        <f t="shared" si="40"/>
        <v>0</v>
      </c>
      <c r="S275" s="22">
        <f t="shared" si="37"/>
        <v>0</v>
      </c>
      <c r="T275" s="13"/>
    </row>
    <row r="276" spans="1:20" ht="17.100000000000001" customHeight="1" x14ac:dyDescent="0.2">
      <c r="A276" s="12" t="str">
        <f t="shared" si="38"/>
        <v>*Other absence with pay</v>
      </c>
      <c r="B276" s="36"/>
      <c r="C276" s="36"/>
      <c r="D276" s="36"/>
      <c r="E276" s="36"/>
      <c r="F276" s="36"/>
      <c r="G276" s="36"/>
      <c r="H276" s="36"/>
      <c r="I276" s="36"/>
      <c r="J276" s="36"/>
      <c r="K276" s="36"/>
      <c r="L276" s="36"/>
      <c r="M276" s="36"/>
      <c r="N276" s="36"/>
      <c r="O276" s="36"/>
      <c r="P276" s="14">
        <f t="shared" si="39"/>
        <v>0</v>
      </c>
      <c r="R276" s="22">
        <f t="shared" si="40"/>
        <v>0</v>
      </c>
      <c r="S276" s="22">
        <f t="shared" si="37"/>
        <v>0</v>
      </c>
      <c r="T276" s="15" t="s">
        <v>13</v>
      </c>
    </row>
    <row r="277" spans="1:20" ht="17.100000000000001" customHeight="1" x14ac:dyDescent="0.2">
      <c r="A277" s="12" t="str">
        <f t="shared" si="38"/>
        <v>Absence without pay</v>
      </c>
      <c r="B277" s="36"/>
      <c r="C277" s="36"/>
      <c r="D277" s="36"/>
      <c r="E277" s="36"/>
      <c r="F277" s="36"/>
      <c r="G277" s="36"/>
      <c r="H277" s="36"/>
      <c r="I277" s="36"/>
      <c r="J277" s="36"/>
      <c r="K277" s="36"/>
      <c r="L277" s="36"/>
      <c r="M277" s="36"/>
      <c r="N277" s="36"/>
      <c r="O277" s="36"/>
      <c r="P277" s="14">
        <f t="shared" si="39"/>
        <v>0</v>
      </c>
      <c r="R277" s="22">
        <f t="shared" si="40"/>
        <v>0</v>
      </c>
      <c r="S277" s="22">
        <f t="shared" si="37"/>
        <v>0</v>
      </c>
      <c r="T277" s="13"/>
    </row>
    <row r="278" spans="1:20" ht="17.100000000000001" customHeight="1" x14ac:dyDescent="0.2">
      <c r="A278" s="10" t="s">
        <v>1</v>
      </c>
      <c r="B278" s="14">
        <f t="shared" ref="B278:O278" si="41">SUM(B266:B277)</f>
        <v>0</v>
      </c>
      <c r="C278" s="14">
        <f t="shared" si="41"/>
        <v>0</v>
      </c>
      <c r="D278" s="14">
        <f t="shared" si="41"/>
        <v>0</v>
      </c>
      <c r="E278" s="14">
        <f t="shared" si="41"/>
        <v>0</v>
      </c>
      <c r="F278" s="14">
        <f t="shared" si="41"/>
        <v>0</v>
      </c>
      <c r="G278" s="14">
        <f t="shared" si="41"/>
        <v>0</v>
      </c>
      <c r="H278" s="14">
        <f t="shared" si="41"/>
        <v>0</v>
      </c>
      <c r="I278" s="14">
        <f t="shared" si="41"/>
        <v>0</v>
      </c>
      <c r="J278" s="14">
        <f t="shared" si="41"/>
        <v>0</v>
      </c>
      <c r="K278" s="14">
        <f t="shared" si="41"/>
        <v>0</v>
      </c>
      <c r="L278" s="14">
        <f t="shared" si="41"/>
        <v>0</v>
      </c>
      <c r="M278" s="14">
        <f t="shared" si="41"/>
        <v>0</v>
      </c>
      <c r="N278" s="14">
        <f t="shared" si="41"/>
        <v>0</v>
      </c>
      <c r="O278" s="14">
        <f t="shared" si="41"/>
        <v>0</v>
      </c>
      <c r="P278" s="14">
        <f>SUM(P266:P277)</f>
        <v>0</v>
      </c>
      <c r="R278" s="22">
        <f t="shared" si="40"/>
        <v>0</v>
      </c>
      <c r="S278" s="22">
        <f t="shared" si="37"/>
        <v>0</v>
      </c>
      <c r="T278" s="13"/>
    </row>
    <row r="279" spans="1:20" ht="17.100000000000001" customHeight="1" x14ac:dyDescent="0.2">
      <c r="L279" s="1" t="s">
        <v>21</v>
      </c>
      <c r="P279" s="19">
        <f>SUM(B278:O278)</f>
        <v>0</v>
      </c>
      <c r="Q279" t="s">
        <v>46</v>
      </c>
    </row>
    <row r="280" spans="1:20" ht="17.100000000000001" customHeight="1" x14ac:dyDescent="0.2">
      <c r="A280" s="23" t="s">
        <v>8</v>
      </c>
      <c r="B280" s="24"/>
      <c r="C280" s="25"/>
      <c r="D280" s="56"/>
      <c r="E280" s="56"/>
      <c r="F280" s="56"/>
      <c r="G280" s="56"/>
      <c r="H280" s="56"/>
      <c r="I280" s="56"/>
      <c r="J280" s="56"/>
      <c r="K280" s="57"/>
    </row>
    <row r="281" spans="1:20" ht="17.100000000000001" customHeight="1" x14ac:dyDescent="0.2">
      <c r="A281" s="58"/>
      <c r="B281" s="59"/>
      <c r="C281" s="59"/>
      <c r="D281" s="59"/>
      <c r="E281" s="59"/>
      <c r="F281" s="59"/>
      <c r="G281" s="59"/>
      <c r="H281" s="59"/>
      <c r="I281" s="59"/>
      <c r="J281" s="59"/>
      <c r="K281" s="60"/>
    </row>
    <row r="282" spans="1:20" ht="17.100000000000001" customHeight="1" x14ac:dyDescent="0.2">
      <c r="A282" s="58"/>
      <c r="B282" s="59"/>
      <c r="C282" s="59"/>
      <c r="D282" s="59"/>
      <c r="E282" s="59"/>
      <c r="F282" s="59"/>
      <c r="G282" s="59"/>
      <c r="H282" s="59"/>
      <c r="I282" s="59"/>
      <c r="J282" s="59"/>
      <c r="K282" s="60"/>
      <c r="L282" s="18"/>
      <c r="M282" s="18"/>
      <c r="N282" s="18"/>
      <c r="O282" s="18"/>
      <c r="P282" s="18"/>
      <c r="Q282" s="18"/>
      <c r="R282" s="45"/>
    </row>
    <row r="283" spans="1:20" ht="17.100000000000001" customHeight="1" x14ac:dyDescent="0.2">
      <c r="A283" s="26" t="s">
        <v>7</v>
      </c>
      <c r="B283" s="61"/>
      <c r="C283" s="61"/>
      <c r="D283" s="61"/>
      <c r="E283" s="61"/>
      <c r="F283" s="61"/>
      <c r="G283" s="61"/>
      <c r="H283" s="61"/>
      <c r="I283" s="61"/>
      <c r="J283" s="61"/>
      <c r="K283" s="62"/>
      <c r="N283" s="17" t="s">
        <v>9</v>
      </c>
      <c r="Q283" s="17" t="s">
        <v>16</v>
      </c>
    </row>
    <row r="284" spans="1:20" ht="17.100000000000001" customHeight="1" x14ac:dyDescent="0.2">
      <c r="A284" s="65"/>
      <c r="B284" s="61"/>
      <c r="C284" s="61"/>
      <c r="D284" s="61"/>
      <c r="E284" s="61"/>
      <c r="F284" s="61"/>
      <c r="G284" s="61"/>
      <c r="H284" s="61"/>
      <c r="I284" s="61"/>
      <c r="J284" s="61"/>
      <c r="K284" s="62"/>
    </row>
    <row r="285" spans="1:20" ht="17.100000000000001" customHeight="1" x14ac:dyDescent="0.2">
      <c r="A285" s="66"/>
      <c r="B285" s="63"/>
      <c r="C285" s="63"/>
      <c r="D285" s="63"/>
      <c r="E285" s="63"/>
      <c r="F285" s="63"/>
      <c r="G285" s="63"/>
      <c r="H285" s="63"/>
      <c r="I285" s="63"/>
      <c r="J285" s="63"/>
      <c r="K285" s="64"/>
      <c r="L285" s="18"/>
      <c r="M285" s="18"/>
      <c r="N285" s="27"/>
      <c r="O285" s="18"/>
      <c r="P285" s="18"/>
      <c r="Q285" s="18"/>
      <c r="R285" s="45"/>
    </row>
    <row r="286" spans="1:20" ht="20.100000000000001" customHeight="1" x14ac:dyDescent="0.2">
      <c r="A286" s="1" t="s">
        <v>76</v>
      </c>
      <c r="B286" s="28"/>
      <c r="C286" s="28"/>
      <c r="D286" s="28"/>
      <c r="E286" s="28"/>
      <c r="F286" s="28"/>
      <c r="G286" s="28"/>
      <c r="H286" s="28"/>
      <c r="I286" s="28"/>
      <c r="J286" s="28"/>
      <c r="K286" s="28"/>
      <c r="L286" s="28"/>
      <c r="M286" s="28"/>
      <c r="N286" s="17" t="s">
        <v>10</v>
      </c>
      <c r="O286" s="1"/>
      <c r="P286" s="1"/>
      <c r="Q286" s="1"/>
      <c r="R286" s="46" t="s">
        <v>16</v>
      </c>
      <c r="S286" s="28"/>
    </row>
    <row r="287" spans="1:20" ht="20.100000000000001" customHeight="1" x14ac:dyDescent="0.25">
      <c r="A287" s="29" t="s">
        <v>25</v>
      </c>
      <c r="B287" s="30"/>
      <c r="C287" s="28"/>
      <c r="D287" s="28"/>
      <c r="E287" s="28"/>
      <c r="F287" s="28"/>
      <c r="G287" s="28"/>
      <c r="H287" s="28"/>
      <c r="I287" s="28"/>
      <c r="J287" s="28"/>
      <c r="K287" s="28"/>
      <c r="L287" s="28"/>
      <c r="M287" s="28"/>
      <c r="N287" s="28"/>
      <c r="O287" s="28"/>
      <c r="P287" s="28"/>
      <c r="Q287" s="28"/>
      <c r="R287" s="47"/>
      <c r="S287" s="28"/>
    </row>
    <row r="288" spans="1:20" ht="20.100000000000001" customHeight="1" x14ac:dyDescent="0.25">
      <c r="A288" s="31" t="s">
        <v>23</v>
      </c>
      <c r="B288" s="28"/>
      <c r="C288" s="28"/>
      <c r="D288" s="28"/>
      <c r="E288" s="28"/>
      <c r="F288" s="28"/>
      <c r="G288" s="28"/>
      <c r="H288" s="28"/>
      <c r="I288" s="28"/>
      <c r="J288" s="28"/>
      <c r="K288" s="28"/>
      <c r="L288" s="28"/>
      <c r="M288" s="28"/>
      <c r="N288" s="28"/>
      <c r="O288" s="28"/>
      <c r="P288" s="28"/>
      <c r="Q288" s="28"/>
      <c r="R288" s="47"/>
      <c r="S288" s="28"/>
      <c r="T288" s="28"/>
    </row>
    <row r="289" spans="1:22" ht="20.100000000000001" customHeight="1" x14ac:dyDescent="0.25">
      <c r="A289" s="31" t="s">
        <v>24</v>
      </c>
      <c r="B289" s="28"/>
      <c r="C289" s="28"/>
      <c r="D289" s="28"/>
      <c r="E289" s="28"/>
      <c r="F289" s="28"/>
      <c r="G289" s="28"/>
      <c r="H289" s="28"/>
      <c r="I289" s="28"/>
      <c r="J289" s="28"/>
      <c r="K289" s="28"/>
      <c r="L289" s="28"/>
      <c r="M289" s="28"/>
      <c r="N289" s="28"/>
      <c r="O289" s="28"/>
      <c r="P289" s="28"/>
      <c r="Q289" s="28"/>
      <c r="R289" s="47"/>
      <c r="S289" s="28"/>
      <c r="T289" s="28"/>
    </row>
    <row r="290" spans="1:22" ht="20.100000000000001" customHeight="1" x14ac:dyDescent="0.25">
      <c r="A290" s="31" t="s">
        <v>27</v>
      </c>
      <c r="B290" s="28"/>
      <c r="C290" s="28"/>
      <c r="D290" s="28"/>
      <c r="E290" s="28"/>
      <c r="F290" s="28"/>
      <c r="G290" s="28"/>
      <c r="H290" s="28"/>
      <c r="I290" s="28"/>
      <c r="J290" s="28"/>
      <c r="K290" s="28"/>
      <c r="L290" s="28"/>
      <c r="M290" s="28"/>
      <c r="N290" s="28"/>
      <c r="O290" s="28"/>
      <c r="P290" s="28"/>
      <c r="Q290" s="28"/>
      <c r="R290" s="47"/>
      <c r="S290" s="28"/>
      <c r="T290" s="28"/>
    </row>
    <row r="291" spans="1:22" ht="20.100000000000001" customHeight="1" x14ac:dyDescent="0.25">
      <c r="A291" s="31" t="s">
        <v>26</v>
      </c>
      <c r="B291" s="28"/>
      <c r="C291" s="28"/>
      <c r="D291" s="28"/>
      <c r="E291" s="28"/>
      <c r="F291" s="28"/>
      <c r="G291" s="28"/>
      <c r="H291" s="28"/>
      <c r="I291" s="28"/>
      <c r="J291" s="28"/>
      <c r="K291" s="28"/>
      <c r="L291" s="28"/>
      <c r="M291" s="28"/>
      <c r="N291" s="28"/>
      <c r="O291" s="28"/>
      <c r="P291" s="28"/>
      <c r="Q291" s="28"/>
      <c r="R291" s="47"/>
      <c r="S291" s="28"/>
      <c r="T291" s="28"/>
    </row>
    <row r="292" spans="1:22" ht="20.100000000000001" customHeight="1" x14ac:dyDescent="0.25">
      <c r="A292" s="31" t="s">
        <v>75</v>
      </c>
      <c r="B292" s="28"/>
      <c r="C292" s="28"/>
      <c r="D292" s="28"/>
      <c r="E292" s="28"/>
      <c r="F292" s="28"/>
      <c r="G292" s="28"/>
      <c r="H292" s="28"/>
      <c r="I292" s="31"/>
      <c r="J292" s="28"/>
      <c r="K292" s="28"/>
      <c r="L292" s="28"/>
      <c r="M292" s="28"/>
      <c r="N292" s="28"/>
      <c r="O292" s="28"/>
      <c r="P292" s="28"/>
      <c r="Q292" s="28"/>
      <c r="R292" s="47"/>
      <c r="S292" s="28"/>
      <c r="T292" s="28"/>
    </row>
    <row r="293" spans="1:22" ht="20.100000000000001" customHeight="1" x14ac:dyDescent="0.25">
      <c r="A293" s="31" t="s">
        <v>13</v>
      </c>
    </row>
    <row r="295" spans="1:22" s="3" customFormat="1" ht="24.75" customHeight="1" x14ac:dyDescent="0.35">
      <c r="A295" s="3" t="s">
        <v>5</v>
      </c>
      <c r="G295" s="3" t="s">
        <v>73</v>
      </c>
      <c r="R295" s="38"/>
      <c r="S295" s="5"/>
      <c r="U295" s="6"/>
      <c r="V295" s="6"/>
    </row>
    <row r="296" spans="1:22" ht="17.100000000000001" customHeight="1" x14ac:dyDescent="0.35">
      <c r="A296" s="3"/>
      <c r="B296" s="3"/>
      <c r="C296" s="3"/>
      <c r="D296" s="3" t="s">
        <v>13</v>
      </c>
      <c r="E296" s="3"/>
      <c r="F296" s="3"/>
      <c r="G296" s="3"/>
      <c r="H296" s="3"/>
      <c r="I296" s="3"/>
      <c r="J296" s="3"/>
      <c r="K296" s="3"/>
      <c r="L296" s="3"/>
      <c r="M296" s="3"/>
      <c r="N296" s="3"/>
      <c r="O296" s="3"/>
      <c r="P296" s="3"/>
      <c r="Q296" s="4"/>
      <c r="R296" s="38"/>
    </row>
    <row r="297" spans="1:22" ht="17.100000000000001" customHeight="1" x14ac:dyDescent="0.35">
      <c r="A297" s="5"/>
      <c r="B297" s="5" t="s">
        <v>88</v>
      </c>
      <c r="C297" s="5"/>
      <c r="D297" s="7">
        <f>E264+1</f>
        <v>46006</v>
      </c>
      <c r="E297" s="7">
        <f>D297+13</f>
        <v>46019</v>
      </c>
      <c r="F297" s="5"/>
      <c r="G297" s="5"/>
      <c r="H297" s="5"/>
      <c r="I297" s="5"/>
      <c r="J297" s="5"/>
      <c r="K297" s="5"/>
      <c r="L297" s="5"/>
      <c r="M297" s="5"/>
      <c r="N297" s="5"/>
      <c r="O297" s="5"/>
      <c r="P297" s="3"/>
      <c r="Q297" s="4"/>
      <c r="R297" s="38"/>
    </row>
    <row r="298" spans="1:22" ht="17.100000000000001" customHeight="1" x14ac:dyDescent="0.25">
      <c r="B298" s="9">
        <f>DAY(D297)</f>
        <v>15</v>
      </c>
      <c r="C298" s="9">
        <f>DAY(D297+1)</f>
        <v>16</v>
      </c>
      <c r="D298" s="9">
        <f>DAY(D297+2)</f>
        <v>17</v>
      </c>
      <c r="E298" s="9">
        <f>DAY(D297+3)</f>
        <v>18</v>
      </c>
      <c r="F298" s="9">
        <f>DAY(D297+4)</f>
        <v>19</v>
      </c>
      <c r="G298" s="9">
        <f>DAY(D297+5)</f>
        <v>20</v>
      </c>
      <c r="H298" s="9">
        <f>DAY(D297+6)</f>
        <v>21</v>
      </c>
      <c r="I298" s="9">
        <f>DAY(D297+7)</f>
        <v>22</v>
      </c>
      <c r="J298" s="9">
        <f>DAY(D297+8)</f>
        <v>23</v>
      </c>
      <c r="K298" s="9">
        <f>DAY(D297+9)</f>
        <v>24</v>
      </c>
      <c r="L298" s="9">
        <f>DAY(D297+10)</f>
        <v>25</v>
      </c>
      <c r="M298" s="9">
        <f>DAY(D297+11)</f>
        <v>26</v>
      </c>
      <c r="N298" s="9">
        <f>DAY(D297+12)</f>
        <v>27</v>
      </c>
      <c r="O298" s="9">
        <f>DAY(D297+13)</f>
        <v>28</v>
      </c>
      <c r="P298" s="9" t="s">
        <v>45</v>
      </c>
      <c r="Q298" s="5" t="s">
        <v>35</v>
      </c>
      <c r="R298" s="38"/>
      <c r="S298" s="5" t="str">
        <f>+B297</f>
        <v>BW 01</v>
      </c>
      <c r="T298" s="5" t="str">
        <f>+B313</f>
        <v>BW 02</v>
      </c>
    </row>
    <row r="299" spans="1:22" ht="17.100000000000001" customHeight="1" x14ac:dyDescent="0.2">
      <c r="A299" s="12" t="s">
        <v>18</v>
      </c>
      <c r="B299" s="36"/>
      <c r="C299" s="36"/>
      <c r="D299" s="36"/>
      <c r="E299" s="36"/>
      <c r="F299" s="36"/>
      <c r="G299" s="36"/>
      <c r="H299" s="36"/>
      <c r="I299" s="36"/>
      <c r="J299" s="36"/>
      <c r="K299" s="36"/>
      <c r="L299" s="36"/>
      <c r="M299" s="36"/>
      <c r="N299" s="36"/>
      <c r="O299" s="36"/>
      <c r="P299" s="14">
        <f>SUM(B299:O299)</f>
        <v>0</v>
      </c>
      <c r="Q299" s="10"/>
      <c r="R299" s="39"/>
      <c r="S299" s="10"/>
    </row>
    <row r="300" spans="1:22" ht="17.100000000000001" customHeight="1" x14ac:dyDescent="0.2">
      <c r="A300" s="12" t="s">
        <v>0</v>
      </c>
      <c r="B300" s="36"/>
      <c r="C300" s="36"/>
      <c r="D300" s="36"/>
      <c r="E300" s="36"/>
      <c r="F300" s="36"/>
      <c r="G300" s="36"/>
      <c r="H300" s="36"/>
      <c r="I300" s="36"/>
      <c r="J300" s="36"/>
      <c r="K300" s="36"/>
      <c r="L300" s="36"/>
      <c r="M300" s="36"/>
      <c r="N300" s="36"/>
      <c r="O300" s="36"/>
      <c r="P300" s="14">
        <f t="shared" ref="P300:P311" si="42">SUM(B300:O300)</f>
        <v>0</v>
      </c>
    </row>
    <row r="301" spans="1:22" ht="17.100000000000001" customHeight="1" x14ac:dyDescent="0.25">
      <c r="A301" s="12" t="s">
        <v>41</v>
      </c>
      <c r="B301" s="36"/>
      <c r="C301" s="36"/>
      <c r="D301" s="36"/>
      <c r="E301" s="36"/>
      <c r="F301" s="36"/>
      <c r="G301" s="36"/>
      <c r="H301" s="36"/>
      <c r="I301" s="36"/>
      <c r="J301" s="36"/>
      <c r="K301" s="36"/>
      <c r="L301" s="36"/>
      <c r="M301" s="36"/>
      <c r="N301" s="36"/>
      <c r="O301" s="36"/>
      <c r="P301" s="14">
        <f t="shared" si="42"/>
        <v>0</v>
      </c>
      <c r="Q301" s="16"/>
      <c r="R301" s="48">
        <f>$R$7</f>
        <v>0</v>
      </c>
      <c r="S301" s="16"/>
      <c r="T301" s="18"/>
    </row>
    <row r="302" spans="1:22" ht="17.100000000000001" customHeight="1" x14ac:dyDescent="0.2">
      <c r="A302" s="12" t="s">
        <v>15</v>
      </c>
      <c r="B302" s="36"/>
      <c r="C302" s="36"/>
      <c r="D302" s="36"/>
      <c r="E302" s="36"/>
      <c r="F302" s="36"/>
      <c r="G302" s="36"/>
      <c r="H302" s="36"/>
      <c r="I302" s="36"/>
      <c r="J302" s="36"/>
      <c r="K302" s="36"/>
      <c r="L302" s="36"/>
      <c r="M302" s="36"/>
      <c r="N302" s="36"/>
      <c r="O302" s="36"/>
      <c r="P302" s="14">
        <f t="shared" si="42"/>
        <v>0</v>
      </c>
      <c r="R302" s="41" t="s">
        <v>22</v>
      </c>
    </row>
    <row r="303" spans="1:22" ht="17.100000000000001" customHeight="1" x14ac:dyDescent="0.2">
      <c r="A303" s="12" t="s">
        <v>14</v>
      </c>
      <c r="B303" s="36"/>
      <c r="C303" s="36"/>
      <c r="D303" s="36"/>
      <c r="E303" s="36"/>
      <c r="F303" s="36"/>
      <c r="G303" s="36"/>
      <c r="H303" s="36"/>
      <c r="I303" s="36"/>
      <c r="J303" s="36"/>
      <c r="K303" s="36"/>
      <c r="L303" s="36"/>
      <c r="M303" s="36"/>
      <c r="N303" s="36"/>
      <c r="O303" s="36"/>
      <c r="P303" s="14">
        <f t="shared" si="42"/>
        <v>0</v>
      </c>
      <c r="R303" s="42"/>
    </row>
    <row r="304" spans="1:22" ht="17.100000000000001" customHeight="1" x14ac:dyDescent="0.2">
      <c r="A304" s="12" t="s">
        <v>37</v>
      </c>
      <c r="B304" s="36"/>
      <c r="C304" s="36"/>
      <c r="D304" s="36"/>
      <c r="E304" s="36"/>
      <c r="F304" s="36"/>
      <c r="G304" s="36"/>
      <c r="H304" s="36"/>
      <c r="I304" s="36"/>
      <c r="J304" s="36"/>
      <c r="K304" s="36"/>
      <c r="L304" s="36"/>
      <c r="M304" s="36"/>
      <c r="N304" s="36"/>
      <c r="O304" s="36"/>
      <c r="P304" s="14">
        <f t="shared" si="42"/>
        <v>0</v>
      </c>
      <c r="R304" s="42"/>
    </row>
    <row r="305" spans="1:20" ht="17.100000000000001" customHeight="1" x14ac:dyDescent="0.2">
      <c r="A305" s="12" t="s">
        <v>11</v>
      </c>
      <c r="B305" s="36"/>
      <c r="C305" s="36"/>
      <c r="D305" s="36"/>
      <c r="E305" s="36"/>
      <c r="F305" s="36"/>
      <c r="G305" s="36"/>
      <c r="H305" s="36"/>
      <c r="I305" s="36"/>
      <c r="J305" s="36"/>
      <c r="K305" s="36"/>
      <c r="L305" s="36"/>
      <c r="M305" s="36"/>
      <c r="N305" s="36"/>
      <c r="O305" s="36"/>
      <c r="P305" s="14">
        <f t="shared" si="42"/>
        <v>0</v>
      </c>
      <c r="Q305" s="18"/>
      <c r="R305" s="49">
        <f>$R$11</f>
        <v>0</v>
      </c>
      <c r="S305" s="18"/>
      <c r="T305" s="18"/>
    </row>
    <row r="306" spans="1:20" ht="17.100000000000001" customHeight="1" x14ac:dyDescent="0.2">
      <c r="A306" s="12" t="s">
        <v>17</v>
      </c>
      <c r="B306" s="36"/>
      <c r="C306" s="36"/>
      <c r="D306" s="36"/>
      <c r="E306" s="36"/>
      <c r="F306" s="36"/>
      <c r="G306" s="36"/>
      <c r="H306" s="36"/>
      <c r="I306" s="36"/>
      <c r="J306" s="36"/>
      <c r="K306" s="36"/>
      <c r="L306" s="36"/>
      <c r="M306" s="36"/>
      <c r="N306" s="36"/>
      <c r="O306" s="36"/>
      <c r="P306" s="14">
        <f t="shared" si="42"/>
        <v>0</v>
      </c>
      <c r="R306" s="41" t="s">
        <v>4</v>
      </c>
    </row>
    <row r="307" spans="1:20" ht="17.100000000000001" customHeight="1" x14ac:dyDescent="0.2">
      <c r="A307" s="12" t="s">
        <v>6</v>
      </c>
      <c r="B307" s="36"/>
      <c r="C307" s="36"/>
      <c r="D307" s="36"/>
      <c r="E307" s="36"/>
      <c r="F307" s="36"/>
      <c r="G307" s="36"/>
      <c r="H307" s="36"/>
      <c r="I307" s="36"/>
      <c r="J307" s="36"/>
      <c r="K307" s="36"/>
      <c r="L307" s="36"/>
      <c r="M307" s="36"/>
      <c r="N307" s="36"/>
      <c r="O307" s="36"/>
      <c r="P307" s="14">
        <f t="shared" si="42"/>
        <v>0</v>
      </c>
      <c r="R307" s="42"/>
    </row>
    <row r="308" spans="1:20" ht="17.100000000000001" customHeight="1" x14ac:dyDescent="0.2">
      <c r="A308" s="12" t="s">
        <v>20</v>
      </c>
      <c r="B308" s="36"/>
      <c r="C308" s="36"/>
      <c r="D308" s="36"/>
      <c r="E308" s="36"/>
      <c r="F308" s="36"/>
      <c r="G308" s="36"/>
      <c r="H308" s="36"/>
      <c r="I308" s="36"/>
      <c r="J308" s="36"/>
      <c r="K308" s="36"/>
      <c r="L308" s="36"/>
      <c r="M308" s="36"/>
      <c r="N308" s="36"/>
      <c r="O308" s="36"/>
      <c r="P308" s="14">
        <f t="shared" si="42"/>
        <v>0</v>
      </c>
      <c r="R308" s="42"/>
    </row>
    <row r="309" spans="1:20" ht="17.100000000000001" customHeight="1" x14ac:dyDescent="0.2">
      <c r="A309" s="12" t="s">
        <v>40</v>
      </c>
      <c r="B309" s="36"/>
      <c r="C309" s="36"/>
      <c r="D309" s="36"/>
      <c r="E309" s="36"/>
      <c r="F309" s="36"/>
      <c r="G309" s="36"/>
      <c r="H309" s="36"/>
      <c r="I309" s="36"/>
      <c r="J309" s="36"/>
      <c r="K309" s="36"/>
      <c r="L309" s="36"/>
      <c r="M309" s="36"/>
      <c r="N309" s="36"/>
      <c r="O309" s="36"/>
      <c r="P309" s="14">
        <f t="shared" si="42"/>
        <v>0</v>
      </c>
      <c r="R309" s="42"/>
    </row>
    <row r="310" spans="1:20" ht="17.100000000000001" customHeight="1" x14ac:dyDescent="0.2">
      <c r="A310" s="12" t="s">
        <v>12</v>
      </c>
      <c r="B310" s="36"/>
      <c r="C310" s="36"/>
      <c r="D310" s="36"/>
      <c r="E310" s="36"/>
      <c r="F310" s="36"/>
      <c r="G310" s="36"/>
      <c r="H310" s="36"/>
      <c r="I310" s="36"/>
      <c r="J310" s="36"/>
      <c r="K310" s="36"/>
      <c r="L310" s="36"/>
      <c r="M310" s="36"/>
      <c r="N310" s="36"/>
      <c r="O310" s="36"/>
      <c r="P310" s="14">
        <f t="shared" si="42"/>
        <v>0</v>
      </c>
      <c r="Q310" s="18"/>
      <c r="R310" s="49">
        <f>$R$16</f>
        <v>0</v>
      </c>
      <c r="S310" s="18"/>
      <c r="T310" s="18"/>
    </row>
    <row r="311" spans="1:20" ht="17.100000000000001" customHeight="1" x14ac:dyDescent="0.2">
      <c r="A311" s="10" t="s">
        <v>1</v>
      </c>
      <c r="B311" s="14">
        <f>SUM(B299:B310)</f>
        <v>0</v>
      </c>
      <c r="C311" s="14">
        <f t="shared" ref="C311:O311" si="43">SUM(C299:C310)</f>
        <v>0</v>
      </c>
      <c r="D311" s="14">
        <f t="shared" si="43"/>
        <v>0</v>
      </c>
      <c r="E311" s="14">
        <f t="shared" si="43"/>
        <v>0</v>
      </c>
      <c r="F311" s="14">
        <f t="shared" si="43"/>
        <v>0</v>
      </c>
      <c r="G311" s="14">
        <f t="shared" si="43"/>
        <v>0</v>
      </c>
      <c r="H311" s="14">
        <f t="shared" si="43"/>
        <v>0</v>
      </c>
      <c r="I311" s="14">
        <f t="shared" si="43"/>
        <v>0</v>
      </c>
      <c r="J311" s="14">
        <f t="shared" si="43"/>
        <v>0</v>
      </c>
      <c r="K311" s="14">
        <f t="shared" si="43"/>
        <v>0</v>
      </c>
      <c r="L311" s="14">
        <f t="shared" si="43"/>
        <v>0</v>
      </c>
      <c r="M311" s="14">
        <f t="shared" si="43"/>
        <v>0</v>
      </c>
      <c r="N311" s="14">
        <f t="shared" si="43"/>
        <v>0</v>
      </c>
      <c r="O311" s="14">
        <f t="shared" si="43"/>
        <v>0</v>
      </c>
      <c r="P311" s="14">
        <f t="shared" si="42"/>
        <v>0</v>
      </c>
      <c r="R311" s="41" t="s">
        <v>3</v>
      </c>
    </row>
    <row r="312" spans="1:20" ht="17.100000000000001" customHeight="1" x14ac:dyDescent="0.2">
      <c r="A312" s="10"/>
      <c r="B312" s="19"/>
      <c r="C312" s="19"/>
      <c r="D312" s="19"/>
      <c r="E312" s="19"/>
      <c r="F312" s="19"/>
      <c r="G312" s="19"/>
      <c r="H312" s="19"/>
      <c r="I312" s="19"/>
      <c r="J312" s="19"/>
      <c r="K312" s="19"/>
      <c r="L312" s="19"/>
      <c r="M312" s="19"/>
      <c r="N312" s="19"/>
      <c r="O312" s="19"/>
      <c r="P312" s="19">
        <f>SUM(B311:O311)</f>
        <v>0</v>
      </c>
      <c r="Q312" t="s">
        <v>46</v>
      </c>
      <c r="R312" s="43" t="s">
        <v>13</v>
      </c>
    </row>
    <row r="313" spans="1:20" ht="17.100000000000001" customHeight="1" x14ac:dyDescent="0.25">
      <c r="B313" s="5" t="s">
        <v>53</v>
      </c>
      <c r="D313" s="7">
        <f>E297+1</f>
        <v>46020</v>
      </c>
      <c r="E313" s="7">
        <f>D313+13</f>
        <v>46033</v>
      </c>
      <c r="R313" s="44" t="s">
        <v>74</v>
      </c>
      <c r="S313" s="20" t="s">
        <v>19</v>
      </c>
      <c r="T313" s="20" t="s">
        <v>33</v>
      </c>
    </row>
    <row r="314" spans="1:20" ht="17.100000000000001" customHeight="1" x14ac:dyDescent="0.2">
      <c r="B314" s="21">
        <f>DAY(D313)</f>
        <v>29</v>
      </c>
      <c r="C314" s="21">
        <f>DAY(D313+1)</f>
        <v>30</v>
      </c>
      <c r="D314" s="21">
        <f>DAY(D313+2)</f>
        <v>31</v>
      </c>
      <c r="E314" s="21">
        <f>DAY(D313+3)</f>
        <v>1</v>
      </c>
      <c r="F314" s="21">
        <f>DAY(D313+4)</f>
        <v>2</v>
      </c>
      <c r="G314" s="21">
        <f>DAY(D313+5)</f>
        <v>3</v>
      </c>
      <c r="H314" s="21">
        <f>DAY(D313+6)</f>
        <v>4</v>
      </c>
      <c r="I314" s="21">
        <f>DAY(D313+7)</f>
        <v>5</v>
      </c>
      <c r="J314" s="21">
        <f>DAY(D313+8)</f>
        <v>6</v>
      </c>
      <c r="K314" s="21">
        <f>DAY(D313+9)</f>
        <v>7</v>
      </c>
      <c r="L314" s="21">
        <f>DAY(D313+10)</f>
        <v>8</v>
      </c>
      <c r="M314" s="21">
        <f>DAY(D313+11)</f>
        <v>9</v>
      </c>
      <c r="N314" s="21">
        <f>DAY(D313+12)</f>
        <v>10</v>
      </c>
      <c r="O314" s="21">
        <f>DAY(D313+13)</f>
        <v>11</v>
      </c>
      <c r="P314" s="21" t="s">
        <v>45</v>
      </c>
      <c r="R314" s="44" t="s">
        <v>2</v>
      </c>
      <c r="S314" s="20" t="s">
        <v>2</v>
      </c>
      <c r="T314" s="20" t="s">
        <v>87</v>
      </c>
    </row>
    <row r="315" spans="1:20" ht="17.100000000000001" customHeight="1" x14ac:dyDescent="0.2">
      <c r="A315" s="12" t="s">
        <v>18</v>
      </c>
      <c r="B315" s="36"/>
      <c r="C315" s="36"/>
      <c r="D315" s="36"/>
      <c r="E315" s="36"/>
      <c r="F315" s="36"/>
      <c r="G315" s="36"/>
      <c r="H315" s="36"/>
      <c r="I315" s="36"/>
      <c r="J315" s="36"/>
      <c r="K315" s="36"/>
      <c r="L315" s="36"/>
      <c r="M315" s="36"/>
      <c r="N315" s="36"/>
      <c r="O315" s="36"/>
      <c r="P315" s="14">
        <f>SUM(B315:O315)</f>
        <v>0</v>
      </c>
      <c r="R315" s="22">
        <f>+P299+P315</f>
        <v>0</v>
      </c>
      <c r="S315" s="22">
        <f t="shared" ref="S315:S327" si="44">+R315+S266</f>
        <v>0</v>
      </c>
      <c r="T315" s="13"/>
    </row>
    <row r="316" spans="1:20" ht="17.100000000000001" customHeight="1" x14ac:dyDescent="0.2">
      <c r="A316" s="12" t="str">
        <f t="shared" ref="A316:A326" si="45">+A300</f>
        <v>Vacation</v>
      </c>
      <c r="B316" s="36"/>
      <c r="C316" s="36"/>
      <c r="D316" s="36"/>
      <c r="E316" s="36"/>
      <c r="F316" s="36"/>
      <c r="G316" s="36"/>
      <c r="H316" s="36"/>
      <c r="I316" s="36"/>
      <c r="J316" s="36"/>
      <c r="K316" s="36"/>
      <c r="L316" s="36"/>
      <c r="M316" s="36"/>
      <c r="N316" s="36"/>
      <c r="O316" s="36"/>
      <c r="P316" s="14">
        <f t="shared" ref="P316:P326" si="46">SUM(B316:O316)</f>
        <v>0</v>
      </c>
      <c r="R316" s="22">
        <f t="shared" ref="R316:R327" si="47">+P300+P316</f>
        <v>0</v>
      </c>
      <c r="S316" s="22">
        <f t="shared" si="44"/>
        <v>0</v>
      </c>
      <c r="T316" s="15" t="s">
        <v>28</v>
      </c>
    </row>
    <row r="317" spans="1:20" ht="17.100000000000001" customHeight="1" x14ac:dyDescent="0.2">
      <c r="A317" s="12" t="str">
        <f t="shared" si="45"/>
        <v>Sick earned after 1997</v>
      </c>
      <c r="B317" s="36"/>
      <c r="C317" s="36"/>
      <c r="D317" s="36"/>
      <c r="E317" s="36"/>
      <c r="F317" s="36"/>
      <c r="G317" s="36"/>
      <c r="H317" s="36"/>
      <c r="I317" s="36"/>
      <c r="J317" s="36"/>
      <c r="K317" s="36"/>
      <c r="L317" s="36"/>
      <c r="M317" s="36"/>
      <c r="N317" s="36"/>
      <c r="O317" s="36"/>
      <c r="P317" s="14">
        <f t="shared" si="46"/>
        <v>0</v>
      </c>
      <c r="R317" s="22">
        <f t="shared" si="47"/>
        <v>0</v>
      </c>
      <c r="S317" s="22">
        <f t="shared" si="44"/>
        <v>0</v>
      </c>
      <c r="T317" s="15" t="s">
        <v>29</v>
      </c>
    </row>
    <row r="318" spans="1:20" ht="17.100000000000001" customHeight="1" x14ac:dyDescent="0.2">
      <c r="A318" s="12" t="str">
        <f t="shared" si="45"/>
        <v>Sick earned 1984 - 1997</v>
      </c>
      <c r="B318" s="36"/>
      <c r="C318" s="36"/>
      <c r="D318" s="36"/>
      <c r="E318" s="36"/>
      <c r="F318" s="36"/>
      <c r="G318" s="36"/>
      <c r="H318" s="36"/>
      <c r="I318" s="36"/>
      <c r="J318" s="36"/>
      <c r="K318" s="36"/>
      <c r="L318" s="36"/>
      <c r="M318" s="36"/>
      <c r="N318" s="36"/>
      <c r="O318" s="36"/>
      <c r="P318" s="14">
        <f t="shared" si="46"/>
        <v>0</v>
      </c>
      <c r="R318" s="22">
        <f t="shared" si="47"/>
        <v>0</v>
      </c>
      <c r="S318" s="22">
        <f t="shared" si="44"/>
        <v>0</v>
      </c>
      <c r="T318" s="15" t="s">
        <v>30</v>
      </c>
    </row>
    <row r="319" spans="1:20" ht="17.100000000000001" customHeight="1" x14ac:dyDescent="0.2">
      <c r="A319" s="12" t="str">
        <f t="shared" si="45"/>
        <v>Sick earned before 1984</v>
      </c>
      <c r="B319" s="36"/>
      <c r="C319" s="36"/>
      <c r="D319" s="36"/>
      <c r="E319" s="36"/>
      <c r="F319" s="36"/>
      <c r="G319" s="36"/>
      <c r="H319" s="36"/>
      <c r="I319" s="36"/>
      <c r="J319" s="36"/>
      <c r="K319" s="36"/>
      <c r="L319" s="36"/>
      <c r="M319" s="36"/>
      <c r="N319" s="36"/>
      <c r="O319" s="36"/>
      <c r="P319" s="14">
        <f t="shared" si="46"/>
        <v>0</v>
      </c>
      <c r="R319" s="22">
        <f t="shared" si="47"/>
        <v>0</v>
      </c>
      <c r="S319" s="22">
        <f t="shared" si="44"/>
        <v>0</v>
      </c>
      <c r="T319" s="15" t="s">
        <v>31</v>
      </c>
    </row>
    <row r="320" spans="1:20" ht="17.100000000000001" customHeight="1" x14ac:dyDescent="0.2">
      <c r="A320" s="12" t="str">
        <f t="shared" si="45"/>
        <v>Extended sick</v>
      </c>
      <c r="B320" s="36"/>
      <c r="C320" s="36"/>
      <c r="D320" s="36"/>
      <c r="E320" s="36"/>
      <c r="F320" s="36"/>
      <c r="G320" s="36"/>
      <c r="H320" s="36"/>
      <c r="I320" s="36"/>
      <c r="J320" s="36"/>
      <c r="K320" s="36"/>
      <c r="L320" s="36"/>
      <c r="M320" s="36"/>
      <c r="N320" s="36"/>
      <c r="O320" s="36"/>
      <c r="P320" s="14">
        <f t="shared" si="46"/>
        <v>0</v>
      </c>
      <c r="R320" s="22">
        <f t="shared" si="47"/>
        <v>0</v>
      </c>
      <c r="S320" s="22">
        <f t="shared" si="44"/>
        <v>0</v>
      </c>
      <c r="T320" s="15" t="s">
        <v>42</v>
      </c>
    </row>
    <row r="321" spans="1:20" ht="17.100000000000001" customHeight="1" x14ac:dyDescent="0.2">
      <c r="A321" s="12" t="str">
        <f t="shared" si="45"/>
        <v>Comp time used</v>
      </c>
      <c r="B321" s="36"/>
      <c r="C321" s="36"/>
      <c r="D321" s="36"/>
      <c r="E321" s="36"/>
      <c r="F321" s="36"/>
      <c r="G321" s="36"/>
      <c r="H321" s="36"/>
      <c r="I321" s="36"/>
      <c r="J321" s="36"/>
      <c r="K321" s="36"/>
      <c r="L321" s="36"/>
      <c r="M321" s="36"/>
      <c r="N321" s="36"/>
      <c r="O321" s="36"/>
      <c r="P321" s="14">
        <f t="shared" si="46"/>
        <v>0</v>
      </c>
      <c r="R321" s="22">
        <f t="shared" si="47"/>
        <v>0</v>
      </c>
      <c r="S321" s="22">
        <f t="shared" si="44"/>
        <v>0</v>
      </c>
      <c r="T321" s="15" t="s">
        <v>32</v>
      </c>
    </row>
    <row r="322" spans="1:20" ht="17.100000000000001" customHeight="1" x14ac:dyDescent="0.2">
      <c r="A322" s="12" t="str">
        <f t="shared" si="45"/>
        <v>Holiday/AdminClosure</v>
      </c>
      <c r="B322" s="36"/>
      <c r="C322" s="36"/>
      <c r="D322" s="36"/>
      <c r="E322" s="36"/>
      <c r="F322" s="36"/>
      <c r="G322" s="36"/>
      <c r="H322" s="36"/>
      <c r="I322" s="36"/>
      <c r="J322" s="36"/>
      <c r="K322" s="36"/>
      <c r="L322" s="36"/>
      <c r="M322" s="36"/>
      <c r="N322" s="36"/>
      <c r="O322" s="36"/>
      <c r="P322" s="14">
        <f t="shared" si="46"/>
        <v>0</v>
      </c>
      <c r="R322" s="22">
        <f t="shared" si="47"/>
        <v>0</v>
      </c>
      <c r="S322" s="22">
        <f t="shared" si="44"/>
        <v>0</v>
      </c>
      <c r="T322" s="13"/>
    </row>
    <row r="323" spans="1:20" ht="17.100000000000001" customHeight="1" x14ac:dyDescent="0.2">
      <c r="A323" s="12" t="str">
        <f t="shared" si="45"/>
        <v>Inclement Weather</v>
      </c>
      <c r="B323" s="36"/>
      <c r="C323" s="36"/>
      <c r="D323" s="36"/>
      <c r="E323" s="36"/>
      <c r="F323" s="36"/>
      <c r="G323" s="36"/>
      <c r="H323" s="36"/>
      <c r="I323" s="36"/>
      <c r="J323" s="36"/>
      <c r="K323" s="36"/>
      <c r="L323" s="36"/>
      <c r="M323" s="36"/>
      <c r="N323" s="36"/>
      <c r="O323" s="36"/>
      <c r="P323" s="14">
        <f t="shared" si="46"/>
        <v>0</v>
      </c>
      <c r="R323" s="22">
        <f t="shared" si="47"/>
        <v>0</v>
      </c>
      <c r="S323" s="22">
        <f t="shared" si="44"/>
        <v>0</v>
      </c>
      <c r="T323" s="13"/>
    </row>
    <row r="324" spans="1:20" ht="17.100000000000001" customHeight="1" x14ac:dyDescent="0.2">
      <c r="A324" s="12" t="str">
        <f t="shared" si="45"/>
        <v>Overtime worked</v>
      </c>
      <c r="B324" s="36"/>
      <c r="C324" s="36"/>
      <c r="D324" s="36"/>
      <c r="E324" s="36"/>
      <c r="F324" s="36"/>
      <c r="G324" s="36"/>
      <c r="H324" s="36"/>
      <c r="I324" s="36"/>
      <c r="J324" s="36"/>
      <c r="K324" s="36"/>
      <c r="L324" s="36"/>
      <c r="M324" s="36"/>
      <c r="N324" s="36"/>
      <c r="O324" s="36"/>
      <c r="P324" s="14">
        <f t="shared" si="46"/>
        <v>0</v>
      </c>
      <c r="R324" s="22">
        <f t="shared" si="47"/>
        <v>0</v>
      </c>
      <c r="S324" s="22">
        <f t="shared" si="44"/>
        <v>0</v>
      </c>
      <c r="T324" s="13"/>
    </row>
    <row r="325" spans="1:20" ht="17.100000000000001" customHeight="1" x14ac:dyDescent="0.2">
      <c r="A325" s="12" t="str">
        <f t="shared" si="45"/>
        <v>*Other absence with pay</v>
      </c>
      <c r="B325" s="36"/>
      <c r="C325" s="36"/>
      <c r="D325" s="36"/>
      <c r="E325" s="36"/>
      <c r="F325" s="36"/>
      <c r="G325" s="36"/>
      <c r="H325" s="36"/>
      <c r="I325" s="36"/>
      <c r="J325" s="36"/>
      <c r="K325" s="36"/>
      <c r="L325" s="36"/>
      <c r="M325" s="36"/>
      <c r="N325" s="36"/>
      <c r="O325" s="36"/>
      <c r="P325" s="14">
        <f t="shared" si="46"/>
        <v>0</v>
      </c>
      <c r="R325" s="22">
        <f t="shared" si="47"/>
        <v>0</v>
      </c>
      <c r="S325" s="22">
        <f t="shared" si="44"/>
        <v>0</v>
      </c>
      <c r="T325" s="15" t="s">
        <v>13</v>
      </c>
    </row>
    <row r="326" spans="1:20" ht="17.100000000000001" customHeight="1" x14ac:dyDescent="0.2">
      <c r="A326" s="12" t="str">
        <f t="shared" si="45"/>
        <v>Absence without pay</v>
      </c>
      <c r="B326" s="36"/>
      <c r="C326" s="36"/>
      <c r="D326" s="36"/>
      <c r="E326" s="36"/>
      <c r="F326" s="36"/>
      <c r="G326" s="36"/>
      <c r="H326" s="36"/>
      <c r="I326" s="36"/>
      <c r="J326" s="36"/>
      <c r="K326" s="36"/>
      <c r="L326" s="36"/>
      <c r="M326" s="36"/>
      <c r="N326" s="36"/>
      <c r="O326" s="36"/>
      <c r="P326" s="14">
        <f t="shared" si="46"/>
        <v>0</v>
      </c>
      <c r="R326" s="22">
        <f t="shared" si="47"/>
        <v>0</v>
      </c>
      <c r="S326" s="22">
        <f t="shared" si="44"/>
        <v>0</v>
      </c>
      <c r="T326" s="13"/>
    </row>
    <row r="327" spans="1:20" ht="17.100000000000001" customHeight="1" x14ac:dyDescent="0.2">
      <c r="A327" s="10" t="s">
        <v>1</v>
      </c>
      <c r="B327" s="14">
        <f t="shared" ref="B327:O327" si="48">SUM(B315:B326)</f>
        <v>0</v>
      </c>
      <c r="C327" s="14">
        <f t="shared" si="48"/>
        <v>0</v>
      </c>
      <c r="D327" s="14">
        <f t="shared" si="48"/>
        <v>0</v>
      </c>
      <c r="E327" s="14">
        <f t="shared" si="48"/>
        <v>0</v>
      </c>
      <c r="F327" s="14">
        <f t="shared" si="48"/>
        <v>0</v>
      </c>
      <c r="G327" s="14">
        <f t="shared" si="48"/>
        <v>0</v>
      </c>
      <c r="H327" s="14">
        <f t="shared" si="48"/>
        <v>0</v>
      </c>
      <c r="I327" s="14">
        <f t="shared" si="48"/>
        <v>0</v>
      </c>
      <c r="J327" s="14">
        <f t="shared" si="48"/>
        <v>0</v>
      </c>
      <c r="K327" s="14">
        <f t="shared" si="48"/>
        <v>0</v>
      </c>
      <c r="L327" s="14">
        <f t="shared" si="48"/>
        <v>0</v>
      </c>
      <c r="M327" s="14">
        <f t="shared" si="48"/>
        <v>0</v>
      </c>
      <c r="N327" s="14">
        <f t="shared" si="48"/>
        <v>0</v>
      </c>
      <c r="O327" s="14">
        <f t="shared" si="48"/>
        <v>0</v>
      </c>
      <c r="P327" s="14">
        <f>SUM(P315:P326)</f>
        <v>0</v>
      </c>
      <c r="R327" s="22">
        <f t="shared" si="47"/>
        <v>0</v>
      </c>
      <c r="S327" s="22">
        <f t="shared" si="44"/>
        <v>0</v>
      </c>
      <c r="T327" s="13"/>
    </row>
    <row r="328" spans="1:20" ht="17.100000000000001" customHeight="1" x14ac:dyDescent="0.2">
      <c r="L328" s="1" t="s">
        <v>21</v>
      </c>
      <c r="P328" s="19">
        <f>SUM(B327:O327)</f>
        <v>0</v>
      </c>
      <c r="Q328" t="s">
        <v>46</v>
      </c>
    </row>
    <row r="329" spans="1:20" ht="17.100000000000001" customHeight="1" x14ac:dyDescent="0.2">
      <c r="A329" s="23" t="s">
        <v>8</v>
      </c>
      <c r="B329" s="24"/>
      <c r="C329" s="25"/>
      <c r="D329" s="56"/>
      <c r="E329" s="56"/>
      <c r="F329" s="56"/>
      <c r="G329" s="56"/>
      <c r="H329" s="56"/>
      <c r="I329" s="56"/>
      <c r="J329" s="56"/>
      <c r="K329" s="57"/>
    </row>
    <row r="330" spans="1:20" ht="17.100000000000001" customHeight="1" x14ac:dyDescent="0.2">
      <c r="A330" s="58"/>
      <c r="B330" s="59"/>
      <c r="C330" s="59"/>
      <c r="D330" s="59"/>
      <c r="E330" s="59"/>
      <c r="F330" s="59"/>
      <c r="G330" s="59"/>
      <c r="H330" s="59"/>
      <c r="I330" s="59"/>
      <c r="J330" s="59"/>
      <c r="K330" s="60"/>
    </row>
    <row r="331" spans="1:20" ht="17.100000000000001" customHeight="1" x14ac:dyDescent="0.2">
      <c r="A331" s="58"/>
      <c r="B331" s="59"/>
      <c r="C331" s="59"/>
      <c r="D331" s="59"/>
      <c r="E331" s="59"/>
      <c r="F331" s="59"/>
      <c r="G331" s="59"/>
      <c r="H331" s="59"/>
      <c r="I331" s="59"/>
      <c r="J331" s="59"/>
      <c r="K331" s="60"/>
      <c r="L331" s="18"/>
      <c r="M331" s="18"/>
      <c r="N331" s="18"/>
      <c r="O331" s="18"/>
      <c r="P331" s="18"/>
      <c r="Q331" s="18"/>
      <c r="R331" s="45"/>
    </row>
    <row r="332" spans="1:20" ht="17.100000000000001" customHeight="1" x14ac:dyDescent="0.2">
      <c r="A332" s="26" t="s">
        <v>7</v>
      </c>
      <c r="B332" s="61"/>
      <c r="C332" s="61"/>
      <c r="D332" s="61"/>
      <c r="E332" s="61"/>
      <c r="F332" s="61"/>
      <c r="G332" s="61"/>
      <c r="H332" s="61"/>
      <c r="I332" s="61"/>
      <c r="J332" s="61"/>
      <c r="K332" s="62"/>
      <c r="N332" s="17" t="s">
        <v>9</v>
      </c>
      <c r="Q332" s="17" t="s">
        <v>16</v>
      </c>
    </row>
    <row r="333" spans="1:20" ht="17.100000000000001" customHeight="1" x14ac:dyDescent="0.2">
      <c r="A333" s="65"/>
      <c r="B333" s="61"/>
      <c r="C333" s="61"/>
      <c r="D333" s="61"/>
      <c r="E333" s="61"/>
      <c r="F333" s="61"/>
      <c r="G333" s="61"/>
      <c r="H333" s="61"/>
      <c r="I333" s="61"/>
      <c r="J333" s="61"/>
      <c r="K333" s="62"/>
    </row>
    <row r="334" spans="1:20" ht="17.100000000000001" customHeight="1" x14ac:dyDescent="0.2">
      <c r="A334" s="66"/>
      <c r="B334" s="63"/>
      <c r="C334" s="63"/>
      <c r="D334" s="63"/>
      <c r="E334" s="63"/>
      <c r="F334" s="63"/>
      <c r="G334" s="63"/>
      <c r="H334" s="63"/>
      <c r="I334" s="63"/>
      <c r="J334" s="63"/>
      <c r="K334" s="64"/>
      <c r="L334" s="18"/>
      <c r="M334" s="18"/>
      <c r="N334" s="27"/>
      <c r="O334" s="18"/>
      <c r="P334" s="18"/>
      <c r="Q334" s="18"/>
      <c r="R334" s="45"/>
    </row>
    <row r="335" spans="1:20" ht="20.100000000000001" customHeight="1" x14ac:dyDescent="0.2">
      <c r="A335" s="1" t="s">
        <v>76</v>
      </c>
      <c r="B335" s="28"/>
      <c r="C335" s="28"/>
      <c r="D335" s="28"/>
      <c r="E335" s="28"/>
      <c r="F335" s="28"/>
      <c r="G335" s="28"/>
      <c r="H335" s="28"/>
      <c r="I335" s="28"/>
      <c r="J335" s="28"/>
      <c r="K335" s="28"/>
      <c r="L335" s="28"/>
      <c r="M335" s="28"/>
      <c r="N335" s="17" t="s">
        <v>10</v>
      </c>
      <c r="O335" s="1"/>
      <c r="P335" s="1"/>
      <c r="Q335" s="1"/>
      <c r="R335" s="46" t="s">
        <v>16</v>
      </c>
      <c r="S335" s="28"/>
    </row>
    <row r="336" spans="1:20" ht="20.100000000000001" customHeight="1" x14ac:dyDescent="0.25">
      <c r="A336" s="29" t="s">
        <v>25</v>
      </c>
      <c r="B336" s="30"/>
      <c r="C336" s="28"/>
      <c r="D336" s="28"/>
      <c r="E336" s="28"/>
      <c r="F336" s="28"/>
      <c r="G336" s="28"/>
      <c r="H336" s="28"/>
      <c r="I336" s="28"/>
      <c r="J336" s="28"/>
      <c r="K336" s="28"/>
      <c r="L336" s="28"/>
      <c r="M336" s="28"/>
      <c r="N336" s="28"/>
      <c r="O336" s="28"/>
      <c r="P336" s="28"/>
      <c r="Q336" s="28"/>
      <c r="R336" s="47"/>
      <c r="S336" s="28"/>
    </row>
    <row r="337" spans="1:22" ht="20.100000000000001" customHeight="1" x14ac:dyDescent="0.25">
      <c r="A337" s="31" t="s">
        <v>23</v>
      </c>
      <c r="B337" s="28"/>
      <c r="C337" s="28"/>
      <c r="D337" s="28"/>
      <c r="E337" s="28"/>
      <c r="F337" s="28"/>
      <c r="G337" s="28"/>
      <c r="H337" s="28"/>
      <c r="I337" s="28"/>
      <c r="J337" s="28"/>
      <c r="K337" s="28"/>
      <c r="L337" s="28"/>
      <c r="M337" s="28"/>
      <c r="N337" s="28"/>
      <c r="O337" s="28"/>
      <c r="P337" s="28"/>
      <c r="Q337" s="28"/>
      <c r="R337" s="47"/>
      <c r="S337" s="28"/>
      <c r="T337" s="28"/>
    </row>
    <row r="338" spans="1:22" ht="20.100000000000001" customHeight="1" x14ac:dyDescent="0.25">
      <c r="A338" s="31" t="s">
        <v>24</v>
      </c>
      <c r="B338" s="28"/>
      <c r="C338" s="28"/>
      <c r="D338" s="28"/>
      <c r="E338" s="28"/>
      <c r="F338" s="28"/>
      <c r="G338" s="28"/>
      <c r="H338" s="28"/>
      <c r="I338" s="28"/>
      <c r="J338" s="28"/>
      <c r="K338" s="28"/>
      <c r="L338" s="28"/>
      <c r="M338" s="28"/>
      <c r="N338" s="28"/>
      <c r="O338" s="28"/>
      <c r="P338" s="28"/>
      <c r="Q338" s="28"/>
      <c r="R338" s="47"/>
      <c r="S338" s="28"/>
      <c r="T338" s="28"/>
    </row>
    <row r="339" spans="1:22" ht="20.100000000000001" customHeight="1" x14ac:dyDescent="0.25">
      <c r="A339" s="31" t="s">
        <v>27</v>
      </c>
      <c r="B339" s="28"/>
      <c r="C339" s="28"/>
      <c r="D339" s="28"/>
      <c r="E339" s="28"/>
      <c r="F339" s="28"/>
      <c r="G339" s="28"/>
      <c r="H339" s="28"/>
      <c r="I339" s="28"/>
      <c r="J339" s="28"/>
      <c r="K339" s="28"/>
      <c r="L339" s="28"/>
      <c r="M339" s="28"/>
      <c r="N339" s="28"/>
      <c r="O339" s="28"/>
      <c r="P339" s="28"/>
      <c r="Q339" s="28"/>
      <c r="R339" s="47"/>
      <c r="S339" s="28"/>
      <c r="T339" s="28"/>
    </row>
    <row r="340" spans="1:22" ht="20.100000000000001" customHeight="1" x14ac:dyDescent="0.25">
      <c r="A340" s="31" t="s">
        <v>26</v>
      </c>
      <c r="B340" s="28"/>
      <c r="C340" s="28"/>
      <c r="D340" s="28"/>
      <c r="E340" s="28"/>
      <c r="F340" s="28"/>
      <c r="G340" s="28"/>
      <c r="H340" s="28"/>
      <c r="I340" s="28"/>
      <c r="J340" s="28"/>
      <c r="K340" s="28"/>
      <c r="L340" s="28"/>
      <c r="M340" s="28"/>
      <c r="N340" s="28"/>
      <c r="O340" s="28"/>
      <c r="P340" s="28"/>
      <c r="Q340" s="28"/>
      <c r="R340" s="47"/>
      <c r="S340" s="28"/>
      <c r="T340" s="28"/>
    </row>
    <row r="341" spans="1:22" ht="20.100000000000001" customHeight="1" x14ac:dyDescent="0.25">
      <c r="A341" s="31" t="s">
        <v>75</v>
      </c>
      <c r="B341" s="28"/>
      <c r="C341" s="28"/>
      <c r="D341" s="28"/>
      <c r="E341" s="28"/>
      <c r="F341" s="28"/>
      <c r="G341" s="28"/>
      <c r="H341" s="28"/>
      <c r="I341" s="31"/>
      <c r="J341" s="28"/>
      <c r="K341" s="28"/>
      <c r="L341" s="28"/>
      <c r="M341" s="28"/>
      <c r="N341" s="28"/>
      <c r="O341" s="28"/>
      <c r="P341" s="28"/>
      <c r="Q341" s="28"/>
      <c r="R341" s="47"/>
      <c r="S341" s="28"/>
      <c r="T341" s="28"/>
    </row>
    <row r="342" spans="1:22" s="34" customFormat="1" ht="11.25" x14ac:dyDescent="0.2">
      <c r="A342" s="33" t="s">
        <v>13</v>
      </c>
      <c r="R342" s="50"/>
      <c r="U342" s="35"/>
      <c r="V342" s="35"/>
    </row>
    <row r="343" spans="1:22" s="34" customFormat="1" ht="11.25" x14ac:dyDescent="0.2">
      <c r="R343" s="50"/>
      <c r="U343" s="35"/>
      <c r="V343" s="35"/>
    </row>
    <row r="344" spans="1:22" s="3" customFormat="1" ht="24.75" customHeight="1" x14ac:dyDescent="0.35">
      <c r="A344" s="3" t="s">
        <v>5</v>
      </c>
      <c r="G344" s="3" t="s">
        <v>73</v>
      </c>
      <c r="R344" s="38"/>
      <c r="S344" s="5"/>
      <c r="U344" s="6"/>
      <c r="V344" s="6"/>
    </row>
    <row r="345" spans="1:22" ht="17.100000000000001" customHeight="1" x14ac:dyDescent="0.35">
      <c r="A345" s="3"/>
      <c r="B345" s="3"/>
      <c r="C345" s="3"/>
      <c r="D345" s="3" t="s">
        <v>13</v>
      </c>
      <c r="E345" s="3"/>
      <c r="F345" s="3"/>
      <c r="G345" s="3"/>
      <c r="H345" s="3"/>
      <c r="I345" s="3"/>
      <c r="J345" s="3"/>
      <c r="K345" s="3"/>
      <c r="L345" s="3"/>
      <c r="M345" s="3"/>
      <c r="N345" s="3"/>
      <c r="O345" s="3"/>
      <c r="P345" s="3"/>
      <c r="Q345" s="4"/>
      <c r="R345" s="38"/>
    </row>
    <row r="346" spans="1:22" ht="17.100000000000001" customHeight="1" x14ac:dyDescent="0.35">
      <c r="A346" s="5"/>
      <c r="B346" s="5" t="s">
        <v>54</v>
      </c>
      <c r="C346" s="5"/>
      <c r="D346" s="7">
        <f>E313+1</f>
        <v>46034</v>
      </c>
      <c r="E346" s="7">
        <f>D346+13</f>
        <v>46047</v>
      </c>
      <c r="F346" s="5"/>
      <c r="G346" s="5"/>
      <c r="H346" s="5"/>
      <c r="I346" s="5"/>
      <c r="J346" s="5"/>
      <c r="K346" s="5"/>
      <c r="L346" s="5"/>
      <c r="M346" s="5"/>
      <c r="N346" s="5"/>
      <c r="O346" s="5"/>
      <c r="P346" s="3"/>
      <c r="Q346" s="4"/>
      <c r="R346" s="38"/>
    </row>
    <row r="347" spans="1:22" ht="17.100000000000001" customHeight="1" x14ac:dyDescent="0.25">
      <c r="B347" s="9">
        <f>DAY(D346)</f>
        <v>12</v>
      </c>
      <c r="C347" s="9">
        <f>DAY(D346+1)</f>
        <v>13</v>
      </c>
      <c r="D347" s="9">
        <f>DAY(D346+2)</f>
        <v>14</v>
      </c>
      <c r="E347" s="9">
        <f>DAY(D346+3)</f>
        <v>15</v>
      </c>
      <c r="F347" s="9">
        <f>DAY(D346+4)</f>
        <v>16</v>
      </c>
      <c r="G347" s="9">
        <f>DAY(D346+5)</f>
        <v>17</v>
      </c>
      <c r="H347" s="9">
        <f>DAY(D346+6)</f>
        <v>18</v>
      </c>
      <c r="I347" s="9">
        <f>DAY(D346+7)</f>
        <v>19</v>
      </c>
      <c r="J347" s="9">
        <f>DAY(D346+8)</f>
        <v>20</v>
      </c>
      <c r="K347" s="9">
        <f>DAY(D346+9)</f>
        <v>21</v>
      </c>
      <c r="L347" s="9">
        <f>DAY(D346+10)</f>
        <v>22</v>
      </c>
      <c r="M347" s="9">
        <f>DAY(D346+11)</f>
        <v>23</v>
      </c>
      <c r="N347" s="9">
        <f>DAY(D346+12)</f>
        <v>24</v>
      </c>
      <c r="O347" s="9">
        <f>DAY(D346+13)</f>
        <v>25</v>
      </c>
      <c r="P347" s="9" t="s">
        <v>45</v>
      </c>
      <c r="Q347" s="5" t="s">
        <v>35</v>
      </c>
      <c r="R347" s="38"/>
      <c r="S347" s="5" t="str">
        <f>+B346</f>
        <v>BW 03</v>
      </c>
      <c r="T347" s="5" t="str">
        <f>+B362</f>
        <v>BW 04</v>
      </c>
    </row>
    <row r="348" spans="1:22" ht="17.100000000000001" customHeight="1" x14ac:dyDescent="0.2">
      <c r="A348" s="12" t="s">
        <v>18</v>
      </c>
      <c r="B348" s="36"/>
      <c r="C348" s="36"/>
      <c r="D348" s="36"/>
      <c r="E348" s="36"/>
      <c r="F348" s="36"/>
      <c r="G348" s="36"/>
      <c r="H348" s="36"/>
      <c r="I348" s="36"/>
      <c r="J348" s="36"/>
      <c r="K348" s="36"/>
      <c r="L348" s="36"/>
      <c r="M348" s="36"/>
      <c r="N348" s="36"/>
      <c r="O348" s="36"/>
      <c r="P348" s="14">
        <f>SUM(B348:O348)</f>
        <v>0</v>
      </c>
      <c r="Q348" s="10"/>
      <c r="R348" s="39"/>
      <c r="S348" s="10"/>
    </row>
    <row r="349" spans="1:22" ht="17.100000000000001" customHeight="1" x14ac:dyDescent="0.2">
      <c r="A349" s="12" t="s">
        <v>0</v>
      </c>
      <c r="B349" s="36"/>
      <c r="C349" s="36"/>
      <c r="D349" s="36"/>
      <c r="E349" s="36"/>
      <c r="F349" s="36"/>
      <c r="G349" s="36"/>
      <c r="H349" s="36"/>
      <c r="I349" s="36"/>
      <c r="J349" s="36"/>
      <c r="K349" s="36"/>
      <c r="L349" s="36"/>
      <c r="M349" s="36"/>
      <c r="N349" s="36"/>
      <c r="O349" s="36"/>
      <c r="P349" s="14">
        <f t="shared" ref="P349:P360" si="49">SUM(B349:O349)</f>
        <v>0</v>
      </c>
    </row>
    <row r="350" spans="1:22" ht="17.100000000000001" customHeight="1" x14ac:dyDescent="0.25">
      <c r="A350" s="12" t="s">
        <v>41</v>
      </c>
      <c r="B350" s="36"/>
      <c r="C350" s="36"/>
      <c r="D350" s="36"/>
      <c r="E350" s="36"/>
      <c r="F350" s="36"/>
      <c r="G350" s="36"/>
      <c r="H350" s="36"/>
      <c r="I350" s="36"/>
      <c r="J350" s="36"/>
      <c r="K350" s="36"/>
      <c r="L350" s="36"/>
      <c r="M350" s="36"/>
      <c r="N350" s="36"/>
      <c r="O350" s="36"/>
      <c r="P350" s="14">
        <f t="shared" si="49"/>
        <v>0</v>
      </c>
      <c r="Q350" s="16"/>
      <c r="R350" s="48">
        <f>$R$7</f>
        <v>0</v>
      </c>
      <c r="S350" s="16"/>
      <c r="T350" s="18"/>
    </row>
    <row r="351" spans="1:22" ht="17.100000000000001" customHeight="1" x14ac:dyDescent="0.2">
      <c r="A351" s="12" t="s">
        <v>15</v>
      </c>
      <c r="B351" s="36"/>
      <c r="C351" s="36"/>
      <c r="D351" s="36"/>
      <c r="E351" s="36"/>
      <c r="F351" s="36"/>
      <c r="G351" s="36"/>
      <c r="H351" s="36"/>
      <c r="I351" s="36"/>
      <c r="J351" s="36"/>
      <c r="K351" s="36"/>
      <c r="L351" s="36"/>
      <c r="M351" s="36"/>
      <c r="N351" s="36"/>
      <c r="O351" s="36"/>
      <c r="P351" s="14">
        <f t="shared" si="49"/>
        <v>0</v>
      </c>
      <c r="R351" s="41" t="s">
        <v>22</v>
      </c>
    </row>
    <row r="352" spans="1:22" ht="17.100000000000001" customHeight="1" x14ac:dyDescent="0.2">
      <c r="A352" s="12" t="s">
        <v>14</v>
      </c>
      <c r="B352" s="36"/>
      <c r="C352" s="36"/>
      <c r="D352" s="36"/>
      <c r="E352" s="36"/>
      <c r="F352" s="36"/>
      <c r="G352" s="36"/>
      <c r="H352" s="36"/>
      <c r="I352" s="36"/>
      <c r="J352" s="36"/>
      <c r="K352" s="36"/>
      <c r="L352" s="36"/>
      <c r="M352" s="36"/>
      <c r="N352" s="36"/>
      <c r="O352" s="36"/>
      <c r="P352" s="14">
        <f t="shared" si="49"/>
        <v>0</v>
      </c>
      <c r="R352" s="42"/>
    </row>
    <row r="353" spans="1:20" ht="17.100000000000001" customHeight="1" x14ac:dyDescent="0.2">
      <c r="A353" s="12" t="s">
        <v>37</v>
      </c>
      <c r="B353" s="36"/>
      <c r="C353" s="36"/>
      <c r="D353" s="36"/>
      <c r="E353" s="36"/>
      <c r="F353" s="36"/>
      <c r="G353" s="36"/>
      <c r="H353" s="36"/>
      <c r="I353" s="36"/>
      <c r="J353" s="36"/>
      <c r="K353" s="36"/>
      <c r="L353" s="36"/>
      <c r="M353" s="36"/>
      <c r="N353" s="36"/>
      <c r="O353" s="36"/>
      <c r="P353" s="14">
        <f t="shared" si="49"/>
        <v>0</v>
      </c>
      <c r="R353" s="42"/>
    </row>
    <row r="354" spans="1:20" ht="17.100000000000001" customHeight="1" x14ac:dyDescent="0.2">
      <c r="A354" s="12" t="s">
        <v>11</v>
      </c>
      <c r="B354" s="36"/>
      <c r="C354" s="36"/>
      <c r="D354" s="36"/>
      <c r="E354" s="36"/>
      <c r="F354" s="36"/>
      <c r="G354" s="36"/>
      <c r="H354" s="36"/>
      <c r="I354" s="36"/>
      <c r="J354" s="36"/>
      <c r="K354" s="36"/>
      <c r="L354" s="36"/>
      <c r="M354" s="36"/>
      <c r="N354" s="36"/>
      <c r="O354" s="36"/>
      <c r="P354" s="14">
        <f t="shared" si="49"/>
        <v>0</v>
      </c>
      <c r="Q354" s="18"/>
      <c r="R354" s="49">
        <f>$R$11</f>
        <v>0</v>
      </c>
      <c r="S354" s="18"/>
      <c r="T354" s="18"/>
    </row>
    <row r="355" spans="1:20" ht="17.100000000000001" customHeight="1" x14ac:dyDescent="0.2">
      <c r="A355" s="12" t="s">
        <v>17</v>
      </c>
      <c r="B355" s="36"/>
      <c r="C355" s="36"/>
      <c r="D355" s="36"/>
      <c r="E355" s="36"/>
      <c r="F355" s="36"/>
      <c r="G355" s="36"/>
      <c r="H355" s="36"/>
      <c r="I355" s="36"/>
      <c r="J355" s="36"/>
      <c r="K355" s="36"/>
      <c r="L355" s="36"/>
      <c r="M355" s="36"/>
      <c r="N355" s="36"/>
      <c r="O355" s="36"/>
      <c r="P355" s="14">
        <f t="shared" si="49"/>
        <v>0</v>
      </c>
      <c r="R355" s="41" t="s">
        <v>4</v>
      </c>
    </row>
    <row r="356" spans="1:20" ht="17.100000000000001" customHeight="1" x14ac:dyDescent="0.2">
      <c r="A356" s="12" t="s">
        <v>6</v>
      </c>
      <c r="B356" s="36"/>
      <c r="C356" s="36"/>
      <c r="D356" s="36"/>
      <c r="E356" s="36"/>
      <c r="F356" s="36"/>
      <c r="G356" s="36"/>
      <c r="H356" s="36"/>
      <c r="I356" s="36"/>
      <c r="J356" s="36"/>
      <c r="K356" s="36"/>
      <c r="L356" s="36"/>
      <c r="M356" s="36"/>
      <c r="N356" s="36"/>
      <c r="O356" s="36"/>
      <c r="P356" s="14">
        <f t="shared" si="49"/>
        <v>0</v>
      </c>
      <c r="R356" s="42"/>
    </row>
    <row r="357" spans="1:20" ht="17.100000000000001" customHeight="1" x14ac:dyDescent="0.2">
      <c r="A357" s="12" t="s">
        <v>20</v>
      </c>
      <c r="B357" s="36"/>
      <c r="C357" s="36"/>
      <c r="D357" s="36"/>
      <c r="E357" s="36"/>
      <c r="F357" s="36"/>
      <c r="G357" s="36"/>
      <c r="H357" s="36"/>
      <c r="I357" s="36"/>
      <c r="J357" s="36"/>
      <c r="K357" s="36"/>
      <c r="L357" s="36"/>
      <c r="M357" s="36"/>
      <c r="N357" s="36"/>
      <c r="O357" s="36"/>
      <c r="P357" s="14">
        <f t="shared" si="49"/>
        <v>0</v>
      </c>
      <c r="R357" s="42"/>
    </row>
    <row r="358" spans="1:20" ht="17.100000000000001" customHeight="1" x14ac:dyDescent="0.2">
      <c r="A358" s="12" t="s">
        <v>40</v>
      </c>
      <c r="B358" s="36"/>
      <c r="C358" s="36"/>
      <c r="D358" s="36"/>
      <c r="E358" s="36"/>
      <c r="F358" s="36"/>
      <c r="G358" s="36"/>
      <c r="H358" s="36"/>
      <c r="I358" s="36"/>
      <c r="J358" s="36"/>
      <c r="K358" s="36"/>
      <c r="L358" s="36"/>
      <c r="M358" s="36"/>
      <c r="N358" s="36"/>
      <c r="O358" s="36"/>
      <c r="P358" s="14">
        <f t="shared" si="49"/>
        <v>0</v>
      </c>
      <c r="R358" s="42"/>
    </row>
    <row r="359" spans="1:20" ht="17.100000000000001" customHeight="1" x14ac:dyDescent="0.2">
      <c r="A359" s="12" t="s">
        <v>12</v>
      </c>
      <c r="B359" s="36"/>
      <c r="C359" s="36"/>
      <c r="D359" s="36"/>
      <c r="E359" s="36"/>
      <c r="F359" s="36"/>
      <c r="G359" s="36"/>
      <c r="H359" s="36"/>
      <c r="I359" s="36"/>
      <c r="J359" s="36"/>
      <c r="K359" s="36"/>
      <c r="L359" s="36"/>
      <c r="M359" s="36"/>
      <c r="N359" s="36"/>
      <c r="O359" s="36"/>
      <c r="P359" s="14">
        <f t="shared" si="49"/>
        <v>0</v>
      </c>
      <c r="Q359" s="18"/>
      <c r="R359" s="49">
        <f>$R$16</f>
        <v>0</v>
      </c>
      <c r="S359" s="18"/>
      <c r="T359" s="18"/>
    </row>
    <row r="360" spans="1:20" ht="17.100000000000001" customHeight="1" x14ac:dyDescent="0.2">
      <c r="A360" s="10" t="s">
        <v>1</v>
      </c>
      <c r="B360" s="14">
        <f>SUM(B348:B359)</f>
        <v>0</v>
      </c>
      <c r="C360" s="14">
        <f t="shared" ref="C360:O360" si="50">SUM(C348:C359)</f>
        <v>0</v>
      </c>
      <c r="D360" s="14">
        <f t="shared" si="50"/>
        <v>0</v>
      </c>
      <c r="E360" s="14">
        <f t="shared" si="50"/>
        <v>0</v>
      </c>
      <c r="F360" s="14">
        <f t="shared" si="50"/>
        <v>0</v>
      </c>
      <c r="G360" s="14">
        <f t="shared" si="50"/>
        <v>0</v>
      </c>
      <c r="H360" s="14">
        <f t="shared" si="50"/>
        <v>0</v>
      </c>
      <c r="I360" s="14">
        <f t="shared" si="50"/>
        <v>0</v>
      </c>
      <c r="J360" s="14">
        <f t="shared" si="50"/>
        <v>0</v>
      </c>
      <c r="K360" s="14">
        <f t="shared" si="50"/>
        <v>0</v>
      </c>
      <c r="L360" s="14">
        <f t="shared" si="50"/>
        <v>0</v>
      </c>
      <c r="M360" s="14">
        <f t="shared" si="50"/>
        <v>0</v>
      </c>
      <c r="N360" s="14">
        <f t="shared" si="50"/>
        <v>0</v>
      </c>
      <c r="O360" s="14">
        <f t="shared" si="50"/>
        <v>0</v>
      </c>
      <c r="P360" s="14">
        <f t="shared" si="49"/>
        <v>0</v>
      </c>
      <c r="R360" s="46" t="s">
        <v>3</v>
      </c>
    </row>
    <row r="361" spans="1:20" ht="17.100000000000001" customHeight="1" x14ac:dyDescent="0.2">
      <c r="A361" s="10"/>
      <c r="B361" s="19"/>
      <c r="C361" s="19"/>
      <c r="D361" s="19"/>
      <c r="E361" s="19"/>
      <c r="F361" s="19"/>
      <c r="G361" s="19"/>
      <c r="H361" s="19"/>
      <c r="I361" s="19"/>
      <c r="J361" s="19"/>
      <c r="K361" s="19"/>
      <c r="L361" s="19"/>
      <c r="M361" s="19"/>
      <c r="N361" s="19"/>
      <c r="O361" s="19"/>
      <c r="P361" s="19">
        <f>SUM(B360:O360)</f>
        <v>0</v>
      </c>
      <c r="Q361" t="s">
        <v>46</v>
      </c>
      <c r="R361" s="43" t="s">
        <v>13</v>
      </c>
    </row>
    <row r="362" spans="1:20" ht="17.100000000000001" customHeight="1" x14ac:dyDescent="0.25">
      <c r="B362" s="5" t="s">
        <v>55</v>
      </c>
      <c r="D362" s="7">
        <f>E346+1</f>
        <v>46048</v>
      </c>
      <c r="E362" s="7">
        <f>D362+13</f>
        <v>46061</v>
      </c>
      <c r="R362" s="44" t="s">
        <v>74</v>
      </c>
      <c r="S362" s="20" t="s">
        <v>19</v>
      </c>
      <c r="T362" s="20" t="s">
        <v>33</v>
      </c>
    </row>
    <row r="363" spans="1:20" ht="17.100000000000001" customHeight="1" x14ac:dyDescent="0.2">
      <c r="B363" s="21">
        <f>DAY(D362)</f>
        <v>26</v>
      </c>
      <c r="C363" s="21">
        <f>DAY(D362+1)</f>
        <v>27</v>
      </c>
      <c r="D363" s="21">
        <f>DAY(D362+2)</f>
        <v>28</v>
      </c>
      <c r="E363" s="21">
        <f>DAY(D362+3)</f>
        <v>29</v>
      </c>
      <c r="F363" s="21">
        <f>DAY(D362+4)</f>
        <v>30</v>
      </c>
      <c r="G363" s="21">
        <f>DAY(D362+5)</f>
        <v>31</v>
      </c>
      <c r="H363" s="21">
        <f>DAY(D362+6)</f>
        <v>1</v>
      </c>
      <c r="I363" s="21">
        <f>DAY(D362+7)</f>
        <v>2</v>
      </c>
      <c r="J363" s="21">
        <f>DAY(D362+8)</f>
        <v>3</v>
      </c>
      <c r="K363" s="21">
        <f>DAY(D362+9)</f>
        <v>4</v>
      </c>
      <c r="L363" s="21">
        <f>DAY(D362+10)</f>
        <v>5</v>
      </c>
      <c r="M363" s="21">
        <f>DAY(D362+11)</f>
        <v>6</v>
      </c>
      <c r="N363" s="21">
        <f>DAY(D362+12)</f>
        <v>7</v>
      </c>
      <c r="O363" s="21">
        <f>DAY(D362+13)</f>
        <v>8</v>
      </c>
      <c r="P363" s="21" t="s">
        <v>45</v>
      </c>
      <c r="R363" s="44" t="s">
        <v>2</v>
      </c>
      <c r="S363" s="20" t="s">
        <v>2</v>
      </c>
      <c r="T363" s="20" t="s">
        <v>87</v>
      </c>
    </row>
    <row r="364" spans="1:20" ht="17.100000000000001" customHeight="1" x14ac:dyDescent="0.2">
      <c r="A364" s="12" t="s">
        <v>18</v>
      </c>
      <c r="B364" s="36"/>
      <c r="C364" s="36"/>
      <c r="D364" s="36"/>
      <c r="E364" s="36"/>
      <c r="F364" s="36"/>
      <c r="G364" s="36"/>
      <c r="H364" s="36"/>
      <c r="I364" s="36"/>
      <c r="J364" s="36"/>
      <c r="K364" s="36"/>
      <c r="L364" s="36"/>
      <c r="M364" s="36"/>
      <c r="N364" s="36"/>
      <c r="O364" s="36"/>
      <c r="P364" s="14">
        <f>SUM(B364:O364)</f>
        <v>0</v>
      </c>
      <c r="R364" s="22">
        <f>+P348+P364</f>
        <v>0</v>
      </c>
      <c r="S364" s="22">
        <f t="shared" ref="S364:S376" si="51">+R364+S315</f>
        <v>0</v>
      </c>
      <c r="T364" s="13"/>
    </row>
    <row r="365" spans="1:20" ht="17.100000000000001" customHeight="1" x14ac:dyDescent="0.2">
      <c r="A365" s="12" t="str">
        <f t="shared" ref="A365:A375" si="52">+A349</f>
        <v>Vacation</v>
      </c>
      <c r="B365" s="36"/>
      <c r="C365" s="36"/>
      <c r="D365" s="36"/>
      <c r="E365" s="36"/>
      <c r="F365" s="36"/>
      <c r="G365" s="36"/>
      <c r="H365" s="36"/>
      <c r="I365" s="36"/>
      <c r="J365" s="36"/>
      <c r="K365" s="36"/>
      <c r="L365" s="36"/>
      <c r="M365" s="36"/>
      <c r="N365" s="36"/>
      <c r="O365" s="36"/>
      <c r="P365" s="14">
        <f t="shared" ref="P365:P375" si="53">SUM(B365:O365)</f>
        <v>0</v>
      </c>
      <c r="R365" s="22">
        <f t="shared" ref="R365:R376" si="54">+P349+P365</f>
        <v>0</v>
      </c>
      <c r="S365" s="22">
        <f t="shared" si="51"/>
        <v>0</v>
      </c>
      <c r="T365" s="15" t="s">
        <v>28</v>
      </c>
    </row>
    <row r="366" spans="1:20" ht="17.100000000000001" customHeight="1" x14ac:dyDescent="0.2">
      <c r="A366" s="12" t="str">
        <f t="shared" si="52"/>
        <v>Sick earned after 1997</v>
      </c>
      <c r="B366" s="36"/>
      <c r="C366" s="36"/>
      <c r="D366" s="36"/>
      <c r="E366" s="36"/>
      <c r="F366" s="36"/>
      <c r="G366" s="36"/>
      <c r="H366" s="36"/>
      <c r="I366" s="36"/>
      <c r="J366" s="36"/>
      <c r="K366" s="36"/>
      <c r="L366" s="36"/>
      <c r="M366" s="36"/>
      <c r="N366" s="36"/>
      <c r="O366" s="36"/>
      <c r="P366" s="14">
        <f t="shared" si="53"/>
        <v>0</v>
      </c>
      <c r="R366" s="22">
        <f t="shared" si="54"/>
        <v>0</v>
      </c>
      <c r="S366" s="22">
        <f t="shared" si="51"/>
        <v>0</v>
      </c>
      <c r="T366" s="15" t="s">
        <v>29</v>
      </c>
    </row>
    <row r="367" spans="1:20" ht="17.100000000000001" customHeight="1" x14ac:dyDescent="0.2">
      <c r="A367" s="12" t="str">
        <f t="shared" si="52"/>
        <v>Sick earned 1984 - 1997</v>
      </c>
      <c r="B367" s="36"/>
      <c r="C367" s="36"/>
      <c r="D367" s="36"/>
      <c r="E367" s="36"/>
      <c r="F367" s="36"/>
      <c r="G367" s="36"/>
      <c r="H367" s="36"/>
      <c r="I367" s="36"/>
      <c r="J367" s="36"/>
      <c r="K367" s="36"/>
      <c r="L367" s="36"/>
      <c r="M367" s="36"/>
      <c r="N367" s="36"/>
      <c r="O367" s="36"/>
      <c r="P367" s="14">
        <f t="shared" si="53"/>
        <v>0</v>
      </c>
      <c r="R367" s="22">
        <f t="shared" si="54"/>
        <v>0</v>
      </c>
      <c r="S367" s="22">
        <f t="shared" si="51"/>
        <v>0</v>
      </c>
      <c r="T367" s="15" t="s">
        <v>30</v>
      </c>
    </row>
    <row r="368" spans="1:20" ht="17.100000000000001" customHeight="1" x14ac:dyDescent="0.2">
      <c r="A368" s="12" t="str">
        <f t="shared" si="52"/>
        <v>Sick earned before 1984</v>
      </c>
      <c r="B368" s="36"/>
      <c r="C368" s="36"/>
      <c r="D368" s="36"/>
      <c r="E368" s="36"/>
      <c r="F368" s="36"/>
      <c r="G368" s="36"/>
      <c r="H368" s="36"/>
      <c r="I368" s="36"/>
      <c r="J368" s="36"/>
      <c r="K368" s="36"/>
      <c r="L368" s="36"/>
      <c r="M368" s="36"/>
      <c r="N368" s="36"/>
      <c r="O368" s="36"/>
      <c r="P368" s="14">
        <f t="shared" si="53"/>
        <v>0</v>
      </c>
      <c r="R368" s="22">
        <f t="shared" si="54"/>
        <v>0</v>
      </c>
      <c r="S368" s="22">
        <f t="shared" si="51"/>
        <v>0</v>
      </c>
      <c r="T368" s="15" t="s">
        <v>31</v>
      </c>
    </row>
    <row r="369" spans="1:20" ht="17.100000000000001" customHeight="1" x14ac:dyDescent="0.2">
      <c r="A369" s="12" t="str">
        <f t="shared" si="52"/>
        <v>Extended sick</v>
      </c>
      <c r="B369" s="36"/>
      <c r="C369" s="36"/>
      <c r="D369" s="36"/>
      <c r="E369" s="36"/>
      <c r="F369" s="36"/>
      <c r="G369" s="36"/>
      <c r="H369" s="36"/>
      <c r="I369" s="36"/>
      <c r="J369" s="36"/>
      <c r="K369" s="36"/>
      <c r="L369" s="36"/>
      <c r="M369" s="36"/>
      <c r="N369" s="36"/>
      <c r="O369" s="36"/>
      <c r="P369" s="14">
        <f t="shared" si="53"/>
        <v>0</v>
      </c>
      <c r="R369" s="22">
        <f t="shared" si="54"/>
        <v>0</v>
      </c>
      <c r="S369" s="22">
        <f t="shared" si="51"/>
        <v>0</v>
      </c>
      <c r="T369" s="15" t="s">
        <v>42</v>
      </c>
    </row>
    <row r="370" spans="1:20" ht="17.100000000000001" customHeight="1" x14ac:dyDescent="0.2">
      <c r="A370" s="12" t="str">
        <f t="shared" si="52"/>
        <v>Comp time used</v>
      </c>
      <c r="B370" s="36"/>
      <c r="C370" s="36"/>
      <c r="D370" s="36"/>
      <c r="E370" s="36"/>
      <c r="F370" s="36"/>
      <c r="G370" s="36"/>
      <c r="H370" s="36"/>
      <c r="I370" s="36"/>
      <c r="J370" s="36"/>
      <c r="K370" s="36"/>
      <c r="L370" s="36"/>
      <c r="M370" s="36"/>
      <c r="N370" s="36"/>
      <c r="O370" s="36"/>
      <c r="P370" s="14">
        <f t="shared" si="53"/>
        <v>0</v>
      </c>
      <c r="R370" s="22">
        <f t="shared" si="54"/>
        <v>0</v>
      </c>
      <c r="S370" s="22">
        <f t="shared" si="51"/>
        <v>0</v>
      </c>
      <c r="T370" s="15" t="s">
        <v>32</v>
      </c>
    </row>
    <row r="371" spans="1:20" ht="17.100000000000001" customHeight="1" x14ac:dyDescent="0.2">
      <c r="A371" s="12" t="str">
        <f t="shared" si="52"/>
        <v>Holiday/AdminClosure</v>
      </c>
      <c r="B371" s="36"/>
      <c r="C371" s="36"/>
      <c r="D371" s="36"/>
      <c r="E371" s="36"/>
      <c r="F371" s="36"/>
      <c r="G371" s="36"/>
      <c r="H371" s="36"/>
      <c r="I371" s="36"/>
      <c r="J371" s="36"/>
      <c r="K371" s="36"/>
      <c r="L371" s="36"/>
      <c r="M371" s="36"/>
      <c r="N371" s="36"/>
      <c r="O371" s="36"/>
      <c r="P371" s="14">
        <f t="shared" si="53"/>
        <v>0</v>
      </c>
      <c r="R371" s="22">
        <f t="shared" si="54"/>
        <v>0</v>
      </c>
      <c r="S371" s="22">
        <f t="shared" si="51"/>
        <v>0</v>
      </c>
      <c r="T371" s="13"/>
    </row>
    <row r="372" spans="1:20" ht="17.100000000000001" customHeight="1" x14ac:dyDescent="0.2">
      <c r="A372" s="12" t="str">
        <f t="shared" si="52"/>
        <v>Inclement Weather</v>
      </c>
      <c r="B372" s="36"/>
      <c r="C372" s="36"/>
      <c r="D372" s="36"/>
      <c r="E372" s="36"/>
      <c r="F372" s="36"/>
      <c r="G372" s="36"/>
      <c r="H372" s="36"/>
      <c r="I372" s="36"/>
      <c r="J372" s="36"/>
      <c r="K372" s="36"/>
      <c r="L372" s="36"/>
      <c r="M372" s="36"/>
      <c r="N372" s="36"/>
      <c r="O372" s="36"/>
      <c r="P372" s="14">
        <f t="shared" si="53"/>
        <v>0</v>
      </c>
      <c r="R372" s="22">
        <f t="shared" si="54"/>
        <v>0</v>
      </c>
      <c r="S372" s="22">
        <f t="shared" si="51"/>
        <v>0</v>
      </c>
      <c r="T372" s="13"/>
    </row>
    <row r="373" spans="1:20" ht="17.100000000000001" customHeight="1" x14ac:dyDescent="0.2">
      <c r="A373" s="12" t="str">
        <f t="shared" si="52"/>
        <v>Overtime worked</v>
      </c>
      <c r="B373" s="36"/>
      <c r="C373" s="36"/>
      <c r="D373" s="36"/>
      <c r="E373" s="36"/>
      <c r="F373" s="36"/>
      <c r="G373" s="36"/>
      <c r="H373" s="36"/>
      <c r="I373" s="36"/>
      <c r="J373" s="36"/>
      <c r="K373" s="36"/>
      <c r="L373" s="36"/>
      <c r="M373" s="36"/>
      <c r="N373" s="36"/>
      <c r="O373" s="36"/>
      <c r="P373" s="14">
        <f t="shared" si="53"/>
        <v>0</v>
      </c>
      <c r="R373" s="22">
        <f t="shared" si="54"/>
        <v>0</v>
      </c>
      <c r="S373" s="22">
        <f t="shared" si="51"/>
        <v>0</v>
      </c>
      <c r="T373" s="13"/>
    </row>
    <row r="374" spans="1:20" ht="17.100000000000001" customHeight="1" x14ac:dyDescent="0.2">
      <c r="A374" s="12" t="str">
        <f t="shared" si="52"/>
        <v>*Other absence with pay</v>
      </c>
      <c r="B374" s="36"/>
      <c r="C374" s="36"/>
      <c r="D374" s="36"/>
      <c r="E374" s="36"/>
      <c r="F374" s="36"/>
      <c r="G374" s="36"/>
      <c r="H374" s="36"/>
      <c r="I374" s="36"/>
      <c r="J374" s="36"/>
      <c r="K374" s="36"/>
      <c r="L374" s="36"/>
      <c r="M374" s="36"/>
      <c r="N374" s="36"/>
      <c r="O374" s="36"/>
      <c r="P374" s="14">
        <f t="shared" si="53"/>
        <v>0</v>
      </c>
      <c r="R374" s="22">
        <f t="shared" si="54"/>
        <v>0</v>
      </c>
      <c r="S374" s="22">
        <f t="shared" si="51"/>
        <v>0</v>
      </c>
      <c r="T374" s="15" t="s">
        <v>13</v>
      </c>
    </row>
    <row r="375" spans="1:20" ht="17.100000000000001" customHeight="1" x14ac:dyDescent="0.2">
      <c r="A375" s="12" t="str">
        <f t="shared" si="52"/>
        <v>Absence without pay</v>
      </c>
      <c r="B375" s="36"/>
      <c r="C375" s="36"/>
      <c r="D375" s="36"/>
      <c r="E375" s="36"/>
      <c r="F375" s="36"/>
      <c r="G375" s="36"/>
      <c r="H375" s="36"/>
      <c r="I375" s="36"/>
      <c r="J375" s="36"/>
      <c r="K375" s="36"/>
      <c r="L375" s="36"/>
      <c r="M375" s="36"/>
      <c r="N375" s="36"/>
      <c r="O375" s="36"/>
      <c r="P375" s="14">
        <f t="shared" si="53"/>
        <v>0</v>
      </c>
      <c r="R375" s="22">
        <f t="shared" si="54"/>
        <v>0</v>
      </c>
      <c r="S375" s="22">
        <f t="shared" si="51"/>
        <v>0</v>
      </c>
      <c r="T375" s="13"/>
    </row>
    <row r="376" spans="1:20" ht="17.100000000000001" customHeight="1" x14ac:dyDescent="0.2">
      <c r="A376" s="10" t="s">
        <v>1</v>
      </c>
      <c r="B376" s="14">
        <f t="shared" ref="B376:O376" si="55">SUM(B364:B375)</f>
        <v>0</v>
      </c>
      <c r="C376" s="14">
        <f t="shared" si="55"/>
        <v>0</v>
      </c>
      <c r="D376" s="14">
        <f t="shared" si="55"/>
        <v>0</v>
      </c>
      <c r="E376" s="14">
        <f t="shared" si="55"/>
        <v>0</v>
      </c>
      <c r="F376" s="14">
        <f t="shared" si="55"/>
        <v>0</v>
      </c>
      <c r="G376" s="14">
        <f t="shared" si="55"/>
        <v>0</v>
      </c>
      <c r="H376" s="14">
        <f t="shared" si="55"/>
        <v>0</v>
      </c>
      <c r="I376" s="14">
        <f t="shared" si="55"/>
        <v>0</v>
      </c>
      <c r="J376" s="14">
        <f t="shared" si="55"/>
        <v>0</v>
      </c>
      <c r="K376" s="14">
        <f t="shared" si="55"/>
        <v>0</v>
      </c>
      <c r="L376" s="14">
        <f t="shared" si="55"/>
        <v>0</v>
      </c>
      <c r="M376" s="14">
        <f t="shared" si="55"/>
        <v>0</v>
      </c>
      <c r="N376" s="14">
        <f t="shared" si="55"/>
        <v>0</v>
      </c>
      <c r="O376" s="14">
        <f t="shared" si="55"/>
        <v>0</v>
      </c>
      <c r="P376" s="14">
        <f>SUM(P364:P375)</f>
        <v>0</v>
      </c>
      <c r="R376" s="22">
        <f t="shared" si="54"/>
        <v>0</v>
      </c>
      <c r="S376" s="22">
        <f t="shared" si="51"/>
        <v>0</v>
      </c>
      <c r="T376" s="13"/>
    </row>
    <row r="377" spans="1:20" ht="17.100000000000001" customHeight="1" x14ac:dyDescent="0.2">
      <c r="L377" s="1" t="s">
        <v>21</v>
      </c>
      <c r="P377" s="19">
        <f>SUM(B376:O376)</f>
        <v>0</v>
      </c>
      <c r="Q377" t="s">
        <v>46</v>
      </c>
    </row>
    <row r="378" spans="1:20" ht="17.100000000000001" customHeight="1" x14ac:dyDescent="0.2">
      <c r="A378" s="23" t="s">
        <v>8</v>
      </c>
      <c r="B378" s="24"/>
      <c r="C378" s="25"/>
      <c r="D378" s="56"/>
      <c r="E378" s="56"/>
      <c r="F378" s="56"/>
      <c r="G378" s="56"/>
      <c r="H378" s="56"/>
      <c r="I378" s="56"/>
      <c r="J378" s="56"/>
      <c r="K378" s="57"/>
    </row>
    <row r="379" spans="1:20" ht="17.100000000000001" customHeight="1" x14ac:dyDescent="0.2">
      <c r="A379" s="58"/>
      <c r="B379" s="59"/>
      <c r="C379" s="59"/>
      <c r="D379" s="59"/>
      <c r="E379" s="59"/>
      <c r="F379" s="59"/>
      <c r="G379" s="59"/>
      <c r="H379" s="59"/>
      <c r="I379" s="59"/>
      <c r="J379" s="59"/>
      <c r="K379" s="60"/>
    </row>
    <row r="380" spans="1:20" ht="17.100000000000001" customHeight="1" x14ac:dyDescent="0.2">
      <c r="A380" s="58"/>
      <c r="B380" s="59"/>
      <c r="C380" s="59"/>
      <c r="D380" s="59"/>
      <c r="E380" s="59"/>
      <c r="F380" s="59"/>
      <c r="G380" s="59"/>
      <c r="H380" s="59"/>
      <c r="I380" s="59"/>
      <c r="J380" s="59"/>
      <c r="K380" s="60"/>
      <c r="L380" s="18"/>
      <c r="M380" s="18"/>
      <c r="N380" s="18"/>
      <c r="O380" s="18"/>
      <c r="P380" s="18"/>
      <c r="Q380" s="18"/>
      <c r="R380" s="45"/>
    </row>
    <row r="381" spans="1:20" ht="17.100000000000001" customHeight="1" x14ac:dyDescent="0.2">
      <c r="A381" s="26" t="s">
        <v>7</v>
      </c>
      <c r="B381" s="61"/>
      <c r="C381" s="61"/>
      <c r="D381" s="61"/>
      <c r="E381" s="61"/>
      <c r="F381" s="61"/>
      <c r="G381" s="61"/>
      <c r="H381" s="61"/>
      <c r="I381" s="61"/>
      <c r="J381" s="61"/>
      <c r="K381" s="62"/>
      <c r="N381" s="17" t="s">
        <v>9</v>
      </c>
      <c r="Q381" s="17" t="s">
        <v>16</v>
      </c>
    </row>
    <row r="382" spans="1:20" ht="17.100000000000001" customHeight="1" x14ac:dyDescent="0.2">
      <c r="A382" s="65"/>
      <c r="B382" s="61"/>
      <c r="C382" s="61"/>
      <c r="D382" s="61"/>
      <c r="E382" s="61"/>
      <c r="F382" s="61"/>
      <c r="G382" s="61"/>
      <c r="H382" s="61"/>
      <c r="I382" s="61"/>
      <c r="J382" s="61"/>
      <c r="K382" s="62"/>
    </row>
    <row r="383" spans="1:20" ht="17.100000000000001" customHeight="1" x14ac:dyDescent="0.2">
      <c r="A383" s="66"/>
      <c r="B383" s="63"/>
      <c r="C383" s="63"/>
      <c r="D383" s="63"/>
      <c r="E383" s="63"/>
      <c r="F383" s="63"/>
      <c r="G383" s="63"/>
      <c r="H383" s="63"/>
      <c r="I383" s="63"/>
      <c r="J383" s="63"/>
      <c r="K383" s="64"/>
      <c r="L383" s="18"/>
      <c r="M383" s="18"/>
      <c r="N383" s="27"/>
      <c r="O383" s="18"/>
      <c r="P383" s="18"/>
      <c r="Q383" s="18"/>
      <c r="R383" s="45"/>
    </row>
    <row r="384" spans="1:20" ht="20.100000000000001" customHeight="1" x14ac:dyDescent="0.2">
      <c r="A384" s="1" t="s">
        <v>76</v>
      </c>
      <c r="B384" s="28"/>
      <c r="C384" s="28"/>
      <c r="D384" s="28"/>
      <c r="E384" s="28"/>
      <c r="F384" s="28"/>
      <c r="G384" s="28"/>
      <c r="H384" s="28"/>
      <c r="I384" s="28"/>
      <c r="J384" s="28"/>
      <c r="K384" s="28"/>
      <c r="L384" s="28"/>
      <c r="M384" s="28"/>
      <c r="N384" s="17" t="s">
        <v>10</v>
      </c>
      <c r="O384" s="1"/>
      <c r="P384" s="1"/>
      <c r="Q384" s="1"/>
      <c r="R384" s="46" t="s">
        <v>16</v>
      </c>
      <c r="S384" s="28"/>
    </row>
    <row r="385" spans="1:22" ht="20.100000000000001" customHeight="1" x14ac:dyDescent="0.25">
      <c r="A385" s="29" t="s">
        <v>25</v>
      </c>
      <c r="B385" s="30"/>
      <c r="C385" s="28"/>
      <c r="D385" s="28"/>
      <c r="E385" s="28"/>
      <c r="F385" s="28"/>
      <c r="G385" s="28"/>
      <c r="H385" s="28"/>
      <c r="I385" s="28"/>
      <c r="J385" s="28"/>
      <c r="K385" s="28"/>
      <c r="L385" s="28"/>
      <c r="M385" s="28"/>
      <c r="N385" s="28"/>
      <c r="O385" s="28"/>
      <c r="P385" s="28"/>
      <c r="Q385" s="28"/>
      <c r="R385" s="47"/>
      <c r="S385" s="28"/>
    </row>
    <row r="386" spans="1:22" ht="20.100000000000001" customHeight="1" x14ac:dyDescent="0.25">
      <c r="A386" s="31" t="s">
        <v>23</v>
      </c>
      <c r="B386" s="28"/>
      <c r="C386" s="28"/>
      <c r="D386" s="28"/>
      <c r="E386" s="28"/>
      <c r="F386" s="28"/>
      <c r="G386" s="28"/>
      <c r="H386" s="28"/>
      <c r="I386" s="28"/>
      <c r="J386" s="28"/>
      <c r="K386" s="28"/>
      <c r="L386" s="28"/>
      <c r="M386" s="28"/>
      <c r="N386" s="28"/>
      <c r="O386" s="28"/>
      <c r="P386" s="28"/>
      <c r="Q386" s="28"/>
      <c r="R386" s="47"/>
      <c r="S386" s="28"/>
      <c r="T386" s="28"/>
    </row>
    <row r="387" spans="1:22" ht="20.100000000000001" customHeight="1" x14ac:dyDescent="0.25">
      <c r="A387" s="31" t="s">
        <v>24</v>
      </c>
      <c r="B387" s="28"/>
      <c r="C387" s="28"/>
      <c r="D387" s="28"/>
      <c r="E387" s="28"/>
      <c r="F387" s="28"/>
      <c r="G387" s="28"/>
      <c r="H387" s="28"/>
      <c r="I387" s="28"/>
      <c r="J387" s="28"/>
      <c r="K387" s="28"/>
      <c r="L387" s="28"/>
      <c r="M387" s="28"/>
      <c r="N387" s="28"/>
      <c r="O387" s="28"/>
      <c r="P387" s="28"/>
      <c r="Q387" s="28"/>
      <c r="R387" s="47"/>
      <c r="S387" s="28"/>
      <c r="T387" s="28"/>
    </row>
    <row r="388" spans="1:22" ht="20.100000000000001" customHeight="1" x14ac:dyDescent="0.25">
      <c r="A388" s="31" t="s">
        <v>27</v>
      </c>
      <c r="B388" s="28"/>
      <c r="C388" s="28"/>
      <c r="D388" s="28"/>
      <c r="E388" s="28"/>
      <c r="F388" s="28"/>
      <c r="G388" s="28"/>
      <c r="H388" s="28"/>
      <c r="I388" s="28"/>
      <c r="J388" s="28"/>
      <c r="K388" s="28"/>
      <c r="L388" s="28"/>
      <c r="M388" s="28"/>
      <c r="N388" s="28"/>
      <c r="O388" s="28"/>
      <c r="P388" s="28"/>
      <c r="Q388" s="28"/>
      <c r="R388" s="47"/>
      <c r="S388" s="28"/>
      <c r="T388" s="28"/>
    </row>
    <row r="389" spans="1:22" ht="20.100000000000001" customHeight="1" x14ac:dyDescent="0.25">
      <c r="A389" s="31" t="s">
        <v>26</v>
      </c>
      <c r="B389" s="28"/>
      <c r="C389" s="28"/>
      <c r="D389" s="28"/>
      <c r="E389" s="28"/>
      <c r="F389" s="28"/>
      <c r="G389" s="28"/>
      <c r="H389" s="28"/>
      <c r="I389" s="28"/>
      <c r="J389" s="28"/>
      <c r="K389" s="28"/>
      <c r="L389" s="28"/>
      <c r="M389" s="28"/>
      <c r="N389" s="28"/>
      <c r="O389" s="28"/>
      <c r="P389" s="28"/>
      <c r="Q389" s="28"/>
      <c r="R389" s="47"/>
      <c r="S389" s="28"/>
      <c r="T389" s="28"/>
    </row>
    <row r="390" spans="1:22" ht="20.100000000000001" customHeight="1" x14ac:dyDescent="0.25">
      <c r="A390" s="31" t="s">
        <v>75</v>
      </c>
      <c r="B390" s="28"/>
      <c r="C390" s="28"/>
      <c r="D390" s="28"/>
      <c r="E390" s="28"/>
      <c r="F390" s="28"/>
      <c r="G390" s="28"/>
      <c r="H390" s="28"/>
      <c r="I390" s="31"/>
      <c r="J390" s="28"/>
      <c r="K390" s="28"/>
      <c r="L390" s="28"/>
      <c r="M390" s="28"/>
      <c r="N390" s="28"/>
      <c r="O390" s="28"/>
      <c r="P390" s="28"/>
      <c r="Q390" s="28"/>
      <c r="R390" s="47"/>
      <c r="S390" s="28"/>
      <c r="T390" s="28"/>
    </row>
    <row r="391" spans="1:22" ht="20.100000000000001" customHeight="1" x14ac:dyDescent="0.25">
      <c r="A391" s="31" t="s">
        <v>13</v>
      </c>
    </row>
    <row r="393" spans="1:22" s="3" customFormat="1" ht="24.75" customHeight="1" x14ac:dyDescent="0.35">
      <c r="A393" s="3" t="s">
        <v>5</v>
      </c>
      <c r="G393" s="3" t="s">
        <v>73</v>
      </c>
      <c r="R393" s="38"/>
      <c r="S393" s="5"/>
      <c r="U393" s="6"/>
      <c r="V393" s="6"/>
    </row>
    <row r="394" spans="1:22" ht="17.100000000000001" customHeight="1" x14ac:dyDescent="0.35">
      <c r="A394" s="3"/>
      <c r="B394" s="3"/>
      <c r="C394" s="3"/>
      <c r="D394" s="3" t="s">
        <v>13</v>
      </c>
      <c r="E394" s="3"/>
      <c r="F394" s="3"/>
      <c r="G394" s="3"/>
      <c r="H394" s="3"/>
      <c r="I394" s="3"/>
      <c r="J394" s="3"/>
      <c r="K394" s="3"/>
      <c r="L394" s="3"/>
      <c r="M394" s="3"/>
      <c r="N394" s="3"/>
      <c r="O394" s="3"/>
      <c r="P394" s="3"/>
      <c r="Q394" s="4"/>
      <c r="R394" s="38"/>
    </row>
    <row r="395" spans="1:22" ht="17.100000000000001" customHeight="1" x14ac:dyDescent="0.35">
      <c r="A395" s="5"/>
      <c r="B395" s="5" t="s">
        <v>56</v>
      </c>
      <c r="C395" s="5"/>
      <c r="D395" s="7">
        <f>E362+1</f>
        <v>46062</v>
      </c>
      <c r="E395" s="7">
        <f>D395+13</f>
        <v>46075</v>
      </c>
      <c r="F395" s="5"/>
      <c r="G395" s="5"/>
      <c r="H395" s="5"/>
      <c r="I395" s="5"/>
      <c r="J395" s="5"/>
      <c r="K395" s="5"/>
      <c r="L395" s="5"/>
      <c r="M395" s="5"/>
      <c r="N395" s="5"/>
      <c r="O395" s="5"/>
      <c r="P395" s="3"/>
      <c r="Q395" s="4"/>
      <c r="R395" s="38"/>
    </row>
    <row r="396" spans="1:22" ht="17.100000000000001" customHeight="1" x14ac:dyDescent="0.25">
      <c r="B396" s="9">
        <f>DAY(D395)</f>
        <v>9</v>
      </c>
      <c r="C396" s="9">
        <f>DAY(D395+1)</f>
        <v>10</v>
      </c>
      <c r="D396" s="9">
        <f>DAY(D395+2)</f>
        <v>11</v>
      </c>
      <c r="E396" s="9">
        <f>DAY(D395+3)</f>
        <v>12</v>
      </c>
      <c r="F396" s="9">
        <f>DAY(D395+4)</f>
        <v>13</v>
      </c>
      <c r="G396" s="9">
        <f>DAY(D395+5)</f>
        <v>14</v>
      </c>
      <c r="H396" s="9">
        <f>DAY(D395+6)</f>
        <v>15</v>
      </c>
      <c r="I396" s="9">
        <f>DAY(D395+7)</f>
        <v>16</v>
      </c>
      <c r="J396" s="9">
        <f>DAY(D395+8)</f>
        <v>17</v>
      </c>
      <c r="K396" s="9">
        <f>DAY(D395+9)</f>
        <v>18</v>
      </c>
      <c r="L396" s="9">
        <f>DAY(D395+10)</f>
        <v>19</v>
      </c>
      <c r="M396" s="9">
        <f>DAY(D395+11)</f>
        <v>20</v>
      </c>
      <c r="N396" s="9">
        <f>DAY(D395+12)</f>
        <v>21</v>
      </c>
      <c r="O396" s="9">
        <f>DAY(D395+13)</f>
        <v>22</v>
      </c>
      <c r="P396" s="9" t="s">
        <v>45</v>
      </c>
      <c r="Q396" s="5" t="s">
        <v>35</v>
      </c>
      <c r="R396" s="38"/>
      <c r="S396" s="5" t="str">
        <f>+B395</f>
        <v>BW 05</v>
      </c>
      <c r="T396" s="5" t="str">
        <f>+B411</f>
        <v>BW 06</v>
      </c>
    </row>
    <row r="397" spans="1:22" ht="17.100000000000001" customHeight="1" x14ac:dyDescent="0.2">
      <c r="A397" s="12" t="s">
        <v>18</v>
      </c>
      <c r="B397" s="36"/>
      <c r="C397" s="36"/>
      <c r="D397" s="36"/>
      <c r="E397" s="36"/>
      <c r="F397" s="36"/>
      <c r="G397" s="36"/>
      <c r="H397" s="36"/>
      <c r="I397" s="36"/>
      <c r="J397" s="36"/>
      <c r="K397" s="36"/>
      <c r="L397" s="36"/>
      <c r="M397" s="36"/>
      <c r="N397" s="36"/>
      <c r="O397" s="36"/>
      <c r="P397" s="14">
        <f>SUM(B397:O397)</f>
        <v>0</v>
      </c>
      <c r="Q397" s="10"/>
      <c r="R397" s="39"/>
      <c r="S397" s="10"/>
    </row>
    <row r="398" spans="1:22" ht="17.100000000000001" customHeight="1" x14ac:dyDescent="0.2">
      <c r="A398" s="12" t="s">
        <v>0</v>
      </c>
      <c r="B398" s="36"/>
      <c r="C398" s="36"/>
      <c r="D398" s="36"/>
      <c r="E398" s="36"/>
      <c r="F398" s="36"/>
      <c r="G398" s="36"/>
      <c r="H398" s="36"/>
      <c r="I398" s="36"/>
      <c r="J398" s="36"/>
      <c r="K398" s="36"/>
      <c r="L398" s="36"/>
      <c r="M398" s="36"/>
      <c r="N398" s="36"/>
      <c r="O398" s="36"/>
      <c r="P398" s="14">
        <f t="shared" ref="P398:P409" si="56">SUM(B398:O398)</f>
        <v>0</v>
      </c>
    </row>
    <row r="399" spans="1:22" ht="17.100000000000001" customHeight="1" x14ac:dyDescent="0.25">
      <c r="A399" s="12" t="s">
        <v>41</v>
      </c>
      <c r="B399" s="36"/>
      <c r="C399" s="36"/>
      <c r="D399" s="36"/>
      <c r="E399" s="36"/>
      <c r="F399" s="36"/>
      <c r="G399" s="36"/>
      <c r="H399" s="36"/>
      <c r="I399" s="36"/>
      <c r="J399" s="36"/>
      <c r="K399" s="36"/>
      <c r="L399" s="36"/>
      <c r="M399" s="36"/>
      <c r="N399" s="36"/>
      <c r="O399" s="36"/>
      <c r="P399" s="14">
        <f t="shared" si="56"/>
        <v>0</v>
      </c>
      <c r="Q399" s="16"/>
      <c r="R399" s="48">
        <f>$R$7</f>
        <v>0</v>
      </c>
      <c r="S399" s="16"/>
      <c r="T399" s="18"/>
    </row>
    <row r="400" spans="1:22" ht="17.100000000000001" customHeight="1" x14ac:dyDescent="0.2">
      <c r="A400" s="12" t="s">
        <v>15</v>
      </c>
      <c r="B400" s="36"/>
      <c r="C400" s="36"/>
      <c r="D400" s="36"/>
      <c r="E400" s="36"/>
      <c r="F400" s="36"/>
      <c r="G400" s="36"/>
      <c r="H400" s="36"/>
      <c r="I400" s="36"/>
      <c r="J400" s="36"/>
      <c r="K400" s="36"/>
      <c r="L400" s="36"/>
      <c r="M400" s="36"/>
      <c r="N400" s="36"/>
      <c r="O400" s="36"/>
      <c r="P400" s="14">
        <f t="shared" si="56"/>
        <v>0</v>
      </c>
      <c r="R400" s="41" t="s">
        <v>22</v>
      </c>
    </row>
    <row r="401" spans="1:20" ht="17.100000000000001" customHeight="1" x14ac:dyDescent="0.2">
      <c r="A401" s="12" t="s">
        <v>14</v>
      </c>
      <c r="B401" s="36"/>
      <c r="C401" s="36"/>
      <c r="D401" s="36"/>
      <c r="E401" s="36"/>
      <c r="F401" s="36"/>
      <c r="G401" s="36"/>
      <c r="H401" s="36"/>
      <c r="I401" s="36"/>
      <c r="J401" s="36"/>
      <c r="K401" s="36"/>
      <c r="L401" s="36"/>
      <c r="M401" s="36"/>
      <c r="N401" s="36"/>
      <c r="O401" s="36"/>
      <c r="P401" s="14">
        <f t="shared" si="56"/>
        <v>0</v>
      </c>
      <c r="R401" s="42"/>
    </row>
    <row r="402" spans="1:20" ht="17.100000000000001" customHeight="1" x14ac:dyDescent="0.2">
      <c r="A402" s="12" t="s">
        <v>37</v>
      </c>
      <c r="B402" s="36"/>
      <c r="C402" s="36"/>
      <c r="D402" s="36"/>
      <c r="E402" s="36"/>
      <c r="F402" s="36"/>
      <c r="G402" s="36"/>
      <c r="H402" s="36"/>
      <c r="I402" s="36"/>
      <c r="J402" s="36"/>
      <c r="K402" s="36"/>
      <c r="L402" s="36"/>
      <c r="M402" s="36"/>
      <c r="N402" s="36"/>
      <c r="O402" s="36"/>
      <c r="P402" s="14">
        <f t="shared" si="56"/>
        <v>0</v>
      </c>
      <c r="R402" s="42"/>
    </row>
    <row r="403" spans="1:20" ht="17.100000000000001" customHeight="1" x14ac:dyDescent="0.2">
      <c r="A403" s="12" t="s">
        <v>11</v>
      </c>
      <c r="B403" s="36"/>
      <c r="C403" s="36"/>
      <c r="D403" s="36"/>
      <c r="E403" s="36"/>
      <c r="F403" s="36"/>
      <c r="G403" s="36"/>
      <c r="H403" s="36"/>
      <c r="I403" s="36"/>
      <c r="J403" s="36"/>
      <c r="K403" s="36"/>
      <c r="L403" s="36"/>
      <c r="M403" s="36"/>
      <c r="N403" s="36"/>
      <c r="O403" s="36"/>
      <c r="P403" s="14">
        <f t="shared" si="56"/>
        <v>0</v>
      </c>
      <c r="Q403" s="18"/>
      <c r="R403" s="49">
        <f>$R$11</f>
        <v>0</v>
      </c>
      <c r="S403" s="18"/>
      <c r="T403" s="18"/>
    </row>
    <row r="404" spans="1:20" ht="17.100000000000001" customHeight="1" x14ac:dyDescent="0.2">
      <c r="A404" s="12" t="s">
        <v>17</v>
      </c>
      <c r="B404" s="36"/>
      <c r="C404" s="36"/>
      <c r="D404" s="36"/>
      <c r="E404" s="36"/>
      <c r="F404" s="36"/>
      <c r="G404" s="36"/>
      <c r="H404" s="36"/>
      <c r="I404" s="36"/>
      <c r="J404" s="36"/>
      <c r="K404" s="36"/>
      <c r="L404" s="36"/>
      <c r="M404" s="36"/>
      <c r="N404" s="36"/>
      <c r="O404" s="36"/>
      <c r="P404" s="14">
        <f t="shared" si="56"/>
        <v>0</v>
      </c>
      <c r="R404" s="41" t="s">
        <v>4</v>
      </c>
    </row>
    <row r="405" spans="1:20" ht="17.100000000000001" customHeight="1" x14ac:dyDescent="0.2">
      <c r="A405" s="12" t="s">
        <v>6</v>
      </c>
      <c r="B405" s="36"/>
      <c r="C405" s="36"/>
      <c r="D405" s="36"/>
      <c r="E405" s="36"/>
      <c r="F405" s="36"/>
      <c r="G405" s="36"/>
      <c r="H405" s="36"/>
      <c r="I405" s="36"/>
      <c r="J405" s="36"/>
      <c r="K405" s="36"/>
      <c r="L405" s="36"/>
      <c r="M405" s="36"/>
      <c r="N405" s="36"/>
      <c r="O405" s="36"/>
      <c r="P405" s="14">
        <f t="shared" si="56"/>
        <v>0</v>
      </c>
      <c r="R405" s="42"/>
    </row>
    <row r="406" spans="1:20" ht="17.100000000000001" customHeight="1" x14ac:dyDescent="0.2">
      <c r="A406" s="12" t="s">
        <v>20</v>
      </c>
      <c r="B406" s="36"/>
      <c r="C406" s="36"/>
      <c r="D406" s="36"/>
      <c r="E406" s="36"/>
      <c r="F406" s="36"/>
      <c r="G406" s="36"/>
      <c r="H406" s="36"/>
      <c r="I406" s="36"/>
      <c r="J406" s="36"/>
      <c r="K406" s="36"/>
      <c r="L406" s="36"/>
      <c r="M406" s="36"/>
      <c r="N406" s="36"/>
      <c r="O406" s="36"/>
      <c r="P406" s="14">
        <f t="shared" si="56"/>
        <v>0</v>
      </c>
      <c r="R406" s="42"/>
    </row>
    <row r="407" spans="1:20" ht="17.100000000000001" customHeight="1" x14ac:dyDescent="0.2">
      <c r="A407" s="12" t="s">
        <v>40</v>
      </c>
      <c r="B407" s="36"/>
      <c r="C407" s="36"/>
      <c r="D407" s="36"/>
      <c r="E407" s="36"/>
      <c r="F407" s="36"/>
      <c r="G407" s="36"/>
      <c r="H407" s="36"/>
      <c r="I407" s="36"/>
      <c r="J407" s="36"/>
      <c r="K407" s="36"/>
      <c r="L407" s="36"/>
      <c r="M407" s="36"/>
      <c r="N407" s="36"/>
      <c r="O407" s="36"/>
      <c r="P407" s="14">
        <f t="shared" si="56"/>
        <v>0</v>
      </c>
      <c r="R407" s="42"/>
    </row>
    <row r="408" spans="1:20" ht="17.100000000000001" customHeight="1" x14ac:dyDescent="0.2">
      <c r="A408" s="12" t="s">
        <v>12</v>
      </c>
      <c r="B408" s="36"/>
      <c r="C408" s="36"/>
      <c r="D408" s="36"/>
      <c r="E408" s="36"/>
      <c r="F408" s="36"/>
      <c r="G408" s="36"/>
      <c r="H408" s="36"/>
      <c r="I408" s="36"/>
      <c r="J408" s="36"/>
      <c r="K408" s="36"/>
      <c r="L408" s="36"/>
      <c r="M408" s="36"/>
      <c r="N408" s="36"/>
      <c r="O408" s="36"/>
      <c r="P408" s="14">
        <f t="shared" si="56"/>
        <v>0</v>
      </c>
      <c r="Q408" s="18"/>
      <c r="R408" s="49">
        <f>$R$16</f>
        <v>0</v>
      </c>
      <c r="S408" s="18"/>
      <c r="T408" s="18"/>
    </row>
    <row r="409" spans="1:20" ht="17.100000000000001" customHeight="1" x14ac:dyDescent="0.2">
      <c r="A409" s="10" t="s">
        <v>1</v>
      </c>
      <c r="B409" s="14">
        <f>SUM(B397:B408)</f>
        <v>0</v>
      </c>
      <c r="C409" s="14">
        <f t="shared" ref="C409:O409" si="57">SUM(C397:C408)</f>
        <v>0</v>
      </c>
      <c r="D409" s="14">
        <f t="shared" si="57"/>
        <v>0</v>
      </c>
      <c r="E409" s="14">
        <f t="shared" si="57"/>
        <v>0</v>
      </c>
      <c r="F409" s="14">
        <f t="shared" si="57"/>
        <v>0</v>
      </c>
      <c r="G409" s="14">
        <f t="shared" si="57"/>
        <v>0</v>
      </c>
      <c r="H409" s="14">
        <f t="shared" si="57"/>
        <v>0</v>
      </c>
      <c r="I409" s="14">
        <f t="shared" si="57"/>
        <v>0</v>
      </c>
      <c r="J409" s="14">
        <f t="shared" si="57"/>
        <v>0</v>
      </c>
      <c r="K409" s="14">
        <f t="shared" si="57"/>
        <v>0</v>
      </c>
      <c r="L409" s="14">
        <f t="shared" si="57"/>
        <v>0</v>
      </c>
      <c r="M409" s="14">
        <f t="shared" si="57"/>
        <v>0</v>
      </c>
      <c r="N409" s="14">
        <f t="shared" si="57"/>
        <v>0</v>
      </c>
      <c r="O409" s="14">
        <f t="shared" si="57"/>
        <v>0</v>
      </c>
      <c r="P409" s="14">
        <f t="shared" si="56"/>
        <v>0</v>
      </c>
      <c r="R409" s="46" t="s">
        <v>3</v>
      </c>
    </row>
    <row r="410" spans="1:20" ht="17.100000000000001" customHeight="1" x14ac:dyDescent="0.2">
      <c r="A410" s="10"/>
      <c r="B410" s="19"/>
      <c r="C410" s="19"/>
      <c r="D410" s="19"/>
      <c r="E410" s="19"/>
      <c r="F410" s="19"/>
      <c r="G410" s="19"/>
      <c r="H410" s="19"/>
      <c r="I410" s="19"/>
      <c r="J410" s="19"/>
      <c r="K410" s="19"/>
      <c r="L410" s="19"/>
      <c r="M410" s="19"/>
      <c r="N410" s="19"/>
      <c r="O410" s="19"/>
      <c r="P410" s="19">
        <f>SUM(B409:O409)</f>
        <v>0</v>
      </c>
      <c r="Q410" t="s">
        <v>46</v>
      </c>
      <c r="R410" s="43" t="s">
        <v>13</v>
      </c>
    </row>
    <row r="411" spans="1:20" ht="17.100000000000001" customHeight="1" x14ac:dyDescent="0.25">
      <c r="B411" s="5" t="s">
        <v>57</v>
      </c>
      <c r="D411" s="7">
        <f>E395+1</f>
        <v>46076</v>
      </c>
      <c r="E411" s="7">
        <f>D411+13</f>
        <v>46089</v>
      </c>
      <c r="R411" s="44" t="s">
        <v>74</v>
      </c>
      <c r="S411" s="20" t="s">
        <v>19</v>
      </c>
      <c r="T411" s="20" t="s">
        <v>33</v>
      </c>
    </row>
    <row r="412" spans="1:20" ht="17.100000000000001" customHeight="1" x14ac:dyDescent="0.2">
      <c r="B412" s="21">
        <f>DAY(D411)</f>
        <v>23</v>
      </c>
      <c r="C412" s="21">
        <f>DAY(D411+1)</f>
        <v>24</v>
      </c>
      <c r="D412" s="21">
        <f>DAY(D411+2)</f>
        <v>25</v>
      </c>
      <c r="E412" s="21">
        <f>DAY(D411+3)</f>
        <v>26</v>
      </c>
      <c r="F412" s="21">
        <f>DAY(D411+4)</f>
        <v>27</v>
      </c>
      <c r="G412" s="21">
        <f>DAY(D411+5)</f>
        <v>28</v>
      </c>
      <c r="H412" s="21">
        <f>DAY(D411+6)</f>
        <v>1</v>
      </c>
      <c r="I412" s="21">
        <f>DAY(D411+7)</f>
        <v>2</v>
      </c>
      <c r="J412" s="21">
        <f>DAY(D411+8)</f>
        <v>3</v>
      </c>
      <c r="K412" s="21">
        <f>DAY(D411+9)</f>
        <v>4</v>
      </c>
      <c r="L412" s="21">
        <f>DAY(D411+10)</f>
        <v>5</v>
      </c>
      <c r="M412" s="21">
        <f>DAY(D411+11)</f>
        <v>6</v>
      </c>
      <c r="N412" s="21">
        <f>DAY(D411+12)</f>
        <v>7</v>
      </c>
      <c r="O412" s="21">
        <f>DAY(D411+13)</f>
        <v>8</v>
      </c>
      <c r="P412" s="21" t="s">
        <v>45</v>
      </c>
      <c r="R412" s="44" t="s">
        <v>2</v>
      </c>
      <c r="S412" s="20" t="s">
        <v>2</v>
      </c>
      <c r="T412" s="20" t="s">
        <v>87</v>
      </c>
    </row>
    <row r="413" spans="1:20" ht="17.100000000000001" customHeight="1" x14ac:dyDescent="0.2">
      <c r="A413" s="12" t="s">
        <v>18</v>
      </c>
      <c r="B413" s="36"/>
      <c r="C413" s="36"/>
      <c r="D413" s="36"/>
      <c r="E413" s="36"/>
      <c r="F413" s="36"/>
      <c r="G413" s="36"/>
      <c r="H413" s="36"/>
      <c r="I413" s="36"/>
      <c r="J413" s="36"/>
      <c r="K413" s="36"/>
      <c r="L413" s="36"/>
      <c r="M413" s="36"/>
      <c r="N413" s="36"/>
      <c r="O413" s="36"/>
      <c r="P413" s="14">
        <f>SUM(B413:O413)</f>
        <v>0</v>
      </c>
      <c r="R413" s="22">
        <f>+P397+P413</f>
        <v>0</v>
      </c>
      <c r="S413" s="22">
        <f t="shared" ref="S413:S425" si="58">+R413+S364</f>
        <v>0</v>
      </c>
      <c r="T413" s="13"/>
    </row>
    <row r="414" spans="1:20" ht="17.100000000000001" customHeight="1" x14ac:dyDescent="0.2">
      <c r="A414" s="12" t="str">
        <f t="shared" ref="A414:A424" si="59">+A398</f>
        <v>Vacation</v>
      </c>
      <c r="B414" s="36"/>
      <c r="C414" s="37" t="s">
        <v>13</v>
      </c>
      <c r="D414" s="36"/>
      <c r="E414" s="36"/>
      <c r="F414" s="36"/>
      <c r="G414" s="36"/>
      <c r="H414" s="36"/>
      <c r="I414" s="36"/>
      <c r="J414" s="36"/>
      <c r="K414" s="36"/>
      <c r="L414" s="36"/>
      <c r="M414" s="36"/>
      <c r="N414" s="36"/>
      <c r="O414" s="37" t="s">
        <v>13</v>
      </c>
      <c r="P414" s="14">
        <f t="shared" ref="P414:P424" si="60">SUM(B414:O414)</f>
        <v>0</v>
      </c>
      <c r="R414" s="22">
        <f t="shared" ref="R414:R425" si="61">+P398+P414</f>
        <v>0</v>
      </c>
      <c r="S414" s="22">
        <f t="shared" si="58"/>
        <v>0</v>
      </c>
      <c r="T414" s="15" t="s">
        <v>28</v>
      </c>
    </row>
    <row r="415" spans="1:20" ht="17.100000000000001" customHeight="1" x14ac:dyDescent="0.2">
      <c r="A415" s="12" t="str">
        <f t="shared" si="59"/>
        <v>Sick earned after 1997</v>
      </c>
      <c r="B415" s="36"/>
      <c r="C415" s="36"/>
      <c r="D415" s="36"/>
      <c r="E415" s="36"/>
      <c r="F415" s="36"/>
      <c r="G415" s="36"/>
      <c r="H415" s="36"/>
      <c r="I415" s="36"/>
      <c r="J415" s="36"/>
      <c r="K415" s="36"/>
      <c r="L415" s="36"/>
      <c r="M415" s="36"/>
      <c r="N415" s="36"/>
      <c r="O415" s="36"/>
      <c r="P415" s="14">
        <f t="shared" si="60"/>
        <v>0</v>
      </c>
      <c r="R415" s="22">
        <f t="shared" si="61"/>
        <v>0</v>
      </c>
      <c r="S415" s="22">
        <f t="shared" si="58"/>
        <v>0</v>
      </c>
      <c r="T415" s="15" t="s">
        <v>29</v>
      </c>
    </row>
    <row r="416" spans="1:20" ht="17.100000000000001" customHeight="1" x14ac:dyDescent="0.2">
      <c r="A416" s="12" t="str">
        <f t="shared" si="59"/>
        <v>Sick earned 1984 - 1997</v>
      </c>
      <c r="B416" s="36"/>
      <c r="C416" s="36"/>
      <c r="D416" s="36"/>
      <c r="E416" s="36"/>
      <c r="F416" s="36"/>
      <c r="G416" s="36"/>
      <c r="H416" s="36"/>
      <c r="I416" s="36"/>
      <c r="J416" s="36"/>
      <c r="K416" s="36"/>
      <c r="L416" s="36"/>
      <c r="M416" s="36"/>
      <c r="N416" s="36"/>
      <c r="O416" s="36"/>
      <c r="P416" s="14">
        <f t="shared" si="60"/>
        <v>0</v>
      </c>
      <c r="R416" s="22">
        <f t="shared" si="61"/>
        <v>0</v>
      </c>
      <c r="S416" s="22">
        <f t="shared" si="58"/>
        <v>0</v>
      </c>
      <c r="T416" s="15" t="s">
        <v>30</v>
      </c>
    </row>
    <row r="417" spans="1:20" ht="17.100000000000001" customHeight="1" x14ac:dyDescent="0.2">
      <c r="A417" s="12" t="str">
        <f t="shared" si="59"/>
        <v>Sick earned before 1984</v>
      </c>
      <c r="B417" s="36"/>
      <c r="C417" s="36"/>
      <c r="D417" s="36"/>
      <c r="E417" s="36"/>
      <c r="F417" s="36"/>
      <c r="G417" s="36"/>
      <c r="H417" s="36"/>
      <c r="I417" s="36"/>
      <c r="J417" s="36"/>
      <c r="K417" s="36"/>
      <c r="L417" s="36"/>
      <c r="M417" s="36"/>
      <c r="N417" s="36"/>
      <c r="O417" s="36"/>
      <c r="P417" s="14">
        <f t="shared" si="60"/>
        <v>0</v>
      </c>
      <c r="R417" s="22">
        <f t="shared" si="61"/>
        <v>0</v>
      </c>
      <c r="S417" s="22">
        <f t="shared" si="58"/>
        <v>0</v>
      </c>
      <c r="T417" s="15" t="s">
        <v>31</v>
      </c>
    </row>
    <row r="418" spans="1:20" ht="17.100000000000001" customHeight="1" x14ac:dyDescent="0.2">
      <c r="A418" s="12" t="str">
        <f t="shared" si="59"/>
        <v>Extended sick</v>
      </c>
      <c r="B418" s="36"/>
      <c r="C418" s="36"/>
      <c r="D418" s="36"/>
      <c r="E418" s="36"/>
      <c r="F418" s="36"/>
      <c r="G418" s="36"/>
      <c r="H418" s="36"/>
      <c r="I418" s="36"/>
      <c r="J418" s="36"/>
      <c r="K418" s="36"/>
      <c r="L418" s="36"/>
      <c r="M418" s="36"/>
      <c r="N418" s="36"/>
      <c r="O418" s="36"/>
      <c r="P418" s="14">
        <f t="shared" si="60"/>
        <v>0</v>
      </c>
      <c r="R418" s="22">
        <f t="shared" si="61"/>
        <v>0</v>
      </c>
      <c r="S418" s="22">
        <f t="shared" si="58"/>
        <v>0</v>
      </c>
      <c r="T418" s="15" t="s">
        <v>42</v>
      </c>
    </row>
    <row r="419" spans="1:20" ht="17.100000000000001" customHeight="1" x14ac:dyDescent="0.2">
      <c r="A419" s="12" t="str">
        <f t="shared" si="59"/>
        <v>Comp time used</v>
      </c>
      <c r="B419" s="36"/>
      <c r="C419" s="36"/>
      <c r="D419" s="36"/>
      <c r="E419" s="36"/>
      <c r="F419" s="36"/>
      <c r="G419" s="36"/>
      <c r="H419" s="36"/>
      <c r="I419" s="36"/>
      <c r="J419" s="36"/>
      <c r="K419" s="36"/>
      <c r="L419" s="36"/>
      <c r="M419" s="36"/>
      <c r="N419" s="36"/>
      <c r="O419" s="36"/>
      <c r="P419" s="14">
        <f t="shared" si="60"/>
        <v>0</v>
      </c>
      <c r="R419" s="22">
        <f t="shared" si="61"/>
        <v>0</v>
      </c>
      <c r="S419" s="22">
        <f t="shared" si="58"/>
        <v>0</v>
      </c>
      <c r="T419" s="15" t="s">
        <v>32</v>
      </c>
    </row>
    <row r="420" spans="1:20" ht="17.100000000000001" customHeight="1" x14ac:dyDescent="0.2">
      <c r="A420" s="12" t="str">
        <f t="shared" si="59"/>
        <v>Holiday/AdminClosure</v>
      </c>
      <c r="B420" s="36"/>
      <c r="C420" s="36"/>
      <c r="D420" s="36"/>
      <c r="E420" s="36"/>
      <c r="F420" s="36"/>
      <c r="G420" s="36"/>
      <c r="H420" s="36"/>
      <c r="I420" s="36"/>
      <c r="J420" s="36"/>
      <c r="K420" s="36"/>
      <c r="L420" s="36"/>
      <c r="M420" s="36"/>
      <c r="N420" s="36"/>
      <c r="O420" s="36"/>
      <c r="P420" s="14">
        <f t="shared" si="60"/>
        <v>0</v>
      </c>
      <c r="R420" s="22">
        <f t="shared" si="61"/>
        <v>0</v>
      </c>
      <c r="S420" s="22">
        <f t="shared" si="58"/>
        <v>0</v>
      </c>
      <c r="T420" s="13"/>
    </row>
    <row r="421" spans="1:20" ht="17.100000000000001" customHeight="1" x14ac:dyDescent="0.2">
      <c r="A421" s="12" t="str">
        <f t="shared" si="59"/>
        <v>Inclement Weather</v>
      </c>
      <c r="B421" s="36"/>
      <c r="C421" s="36"/>
      <c r="D421" s="36"/>
      <c r="E421" s="36"/>
      <c r="F421" s="36"/>
      <c r="G421" s="36"/>
      <c r="H421" s="36"/>
      <c r="I421" s="36"/>
      <c r="J421" s="36"/>
      <c r="K421" s="36"/>
      <c r="L421" s="36"/>
      <c r="M421" s="36"/>
      <c r="N421" s="36"/>
      <c r="O421" s="36"/>
      <c r="P421" s="14">
        <f t="shared" si="60"/>
        <v>0</v>
      </c>
      <c r="R421" s="22">
        <f t="shared" si="61"/>
        <v>0</v>
      </c>
      <c r="S421" s="22">
        <f t="shared" si="58"/>
        <v>0</v>
      </c>
      <c r="T421" s="13"/>
    </row>
    <row r="422" spans="1:20" ht="17.100000000000001" customHeight="1" x14ac:dyDescent="0.2">
      <c r="A422" s="12" t="str">
        <f t="shared" si="59"/>
        <v>Overtime worked</v>
      </c>
      <c r="B422" s="36"/>
      <c r="C422" s="36"/>
      <c r="D422" s="36"/>
      <c r="E422" s="36"/>
      <c r="F422" s="36"/>
      <c r="G422" s="36"/>
      <c r="H422" s="36"/>
      <c r="I422" s="36"/>
      <c r="J422" s="36"/>
      <c r="K422" s="36"/>
      <c r="L422" s="36"/>
      <c r="M422" s="36"/>
      <c r="N422" s="36"/>
      <c r="O422" s="36"/>
      <c r="P422" s="14">
        <f t="shared" si="60"/>
        <v>0</v>
      </c>
      <c r="R422" s="22">
        <f t="shared" si="61"/>
        <v>0</v>
      </c>
      <c r="S422" s="22">
        <f t="shared" si="58"/>
        <v>0</v>
      </c>
      <c r="T422" s="13"/>
    </row>
    <row r="423" spans="1:20" ht="17.100000000000001" customHeight="1" x14ac:dyDescent="0.2">
      <c r="A423" s="12" t="str">
        <f t="shared" si="59"/>
        <v>*Other absence with pay</v>
      </c>
      <c r="B423" s="36"/>
      <c r="C423" s="36"/>
      <c r="D423" s="36"/>
      <c r="E423" s="36"/>
      <c r="F423" s="36"/>
      <c r="G423" s="36"/>
      <c r="H423" s="36"/>
      <c r="I423" s="36"/>
      <c r="J423" s="36"/>
      <c r="K423" s="36"/>
      <c r="L423" s="36"/>
      <c r="M423" s="36"/>
      <c r="N423" s="36"/>
      <c r="O423" s="36"/>
      <c r="P423" s="14">
        <f t="shared" si="60"/>
        <v>0</v>
      </c>
      <c r="R423" s="22">
        <f t="shared" si="61"/>
        <v>0</v>
      </c>
      <c r="S423" s="22">
        <f t="shared" si="58"/>
        <v>0</v>
      </c>
      <c r="T423" s="15" t="s">
        <v>13</v>
      </c>
    </row>
    <row r="424" spans="1:20" ht="17.100000000000001" customHeight="1" x14ac:dyDescent="0.2">
      <c r="A424" s="12" t="str">
        <f t="shared" si="59"/>
        <v>Absence without pay</v>
      </c>
      <c r="B424" s="36"/>
      <c r="C424" s="36"/>
      <c r="D424" s="36"/>
      <c r="E424" s="36"/>
      <c r="F424" s="36"/>
      <c r="G424" s="36"/>
      <c r="H424" s="36"/>
      <c r="I424" s="36"/>
      <c r="J424" s="36"/>
      <c r="K424" s="36"/>
      <c r="L424" s="36"/>
      <c r="M424" s="36"/>
      <c r="N424" s="36"/>
      <c r="O424" s="36"/>
      <c r="P424" s="14">
        <f t="shared" si="60"/>
        <v>0</v>
      </c>
      <c r="R424" s="22">
        <f t="shared" si="61"/>
        <v>0</v>
      </c>
      <c r="S424" s="22">
        <f t="shared" si="58"/>
        <v>0</v>
      </c>
      <c r="T424" s="13"/>
    </row>
    <row r="425" spans="1:20" ht="17.100000000000001" customHeight="1" x14ac:dyDescent="0.2">
      <c r="A425" s="10" t="s">
        <v>1</v>
      </c>
      <c r="B425" s="14">
        <f t="shared" ref="B425:O425" si="62">SUM(B413:B424)</f>
        <v>0</v>
      </c>
      <c r="C425" s="14">
        <f t="shared" si="62"/>
        <v>0</v>
      </c>
      <c r="D425" s="14">
        <f t="shared" si="62"/>
        <v>0</v>
      </c>
      <c r="E425" s="14">
        <f t="shared" si="62"/>
        <v>0</v>
      </c>
      <c r="F425" s="14">
        <f t="shared" si="62"/>
        <v>0</v>
      </c>
      <c r="G425" s="14">
        <f t="shared" si="62"/>
        <v>0</v>
      </c>
      <c r="H425" s="14">
        <f t="shared" si="62"/>
        <v>0</v>
      </c>
      <c r="I425" s="14">
        <f t="shared" si="62"/>
        <v>0</v>
      </c>
      <c r="J425" s="14">
        <f t="shared" si="62"/>
        <v>0</v>
      </c>
      <c r="K425" s="14">
        <f t="shared" si="62"/>
        <v>0</v>
      </c>
      <c r="L425" s="14">
        <f t="shared" si="62"/>
        <v>0</v>
      </c>
      <c r="M425" s="14">
        <f t="shared" si="62"/>
        <v>0</v>
      </c>
      <c r="N425" s="14">
        <f t="shared" si="62"/>
        <v>0</v>
      </c>
      <c r="O425" s="14">
        <f t="shared" si="62"/>
        <v>0</v>
      </c>
      <c r="P425" s="14">
        <f>SUM(P413:P424)</f>
        <v>0</v>
      </c>
      <c r="R425" s="22">
        <f t="shared" si="61"/>
        <v>0</v>
      </c>
      <c r="S425" s="22">
        <f t="shared" si="58"/>
        <v>0</v>
      </c>
      <c r="T425" s="13"/>
    </row>
    <row r="426" spans="1:20" ht="17.100000000000001" customHeight="1" x14ac:dyDescent="0.2">
      <c r="L426" s="1" t="s">
        <v>21</v>
      </c>
      <c r="P426" s="19">
        <f>SUM(B425:O425)</f>
        <v>0</v>
      </c>
      <c r="Q426" t="s">
        <v>46</v>
      </c>
    </row>
    <row r="427" spans="1:20" ht="17.100000000000001" customHeight="1" x14ac:dyDescent="0.2">
      <c r="A427" s="23" t="s">
        <v>8</v>
      </c>
      <c r="B427" s="24"/>
      <c r="C427" s="25"/>
      <c r="D427" s="56"/>
      <c r="E427" s="56"/>
      <c r="F427" s="56"/>
      <c r="G427" s="56"/>
      <c r="H427" s="56"/>
      <c r="I427" s="56"/>
      <c r="J427" s="56"/>
      <c r="K427" s="57"/>
    </row>
    <row r="428" spans="1:20" ht="17.100000000000001" customHeight="1" x14ac:dyDescent="0.2">
      <c r="A428" s="58"/>
      <c r="B428" s="59"/>
      <c r="C428" s="59"/>
      <c r="D428" s="59"/>
      <c r="E428" s="59"/>
      <c r="F428" s="59"/>
      <c r="G428" s="59"/>
      <c r="H428" s="59"/>
      <c r="I428" s="59"/>
      <c r="J428" s="59"/>
      <c r="K428" s="60"/>
    </row>
    <row r="429" spans="1:20" ht="17.100000000000001" customHeight="1" x14ac:dyDescent="0.2">
      <c r="A429" s="58"/>
      <c r="B429" s="59"/>
      <c r="C429" s="59"/>
      <c r="D429" s="59"/>
      <c r="E429" s="59"/>
      <c r="F429" s="59"/>
      <c r="G429" s="59"/>
      <c r="H429" s="59"/>
      <c r="I429" s="59"/>
      <c r="J429" s="59"/>
      <c r="K429" s="60"/>
      <c r="L429" s="18"/>
      <c r="M429" s="18"/>
      <c r="N429" s="18"/>
      <c r="O429" s="18"/>
      <c r="P429" s="18"/>
      <c r="Q429" s="18"/>
      <c r="R429" s="45"/>
    </row>
    <row r="430" spans="1:20" ht="17.100000000000001" customHeight="1" x14ac:dyDescent="0.2">
      <c r="A430" s="26" t="s">
        <v>7</v>
      </c>
      <c r="B430" s="61"/>
      <c r="C430" s="61"/>
      <c r="D430" s="61"/>
      <c r="E430" s="61"/>
      <c r="F430" s="61"/>
      <c r="G430" s="61"/>
      <c r="H430" s="61"/>
      <c r="I430" s="61"/>
      <c r="J430" s="61"/>
      <c r="K430" s="62"/>
      <c r="N430" s="17" t="s">
        <v>9</v>
      </c>
      <c r="Q430" s="17" t="s">
        <v>16</v>
      </c>
    </row>
    <row r="431" spans="1:20" ht="17.100000000000001" customHeight="1" x14ac:dyDescent="0.2">
      <c r="A431" s="65"/>
      <c r="B431" s="61"/>
      <c r="C431" s="61"/>
      <c r="D431" s="61"/>
      <c r="E431" s="61"/>
      <c r="F431" s="61"/>
      <c r="G431" s="61"/>
      <c r="H431" s="61"/>
      <c r="I431" s="61"/>
      <c r="J431" s="61"/>
      <c r="K431" s="62"/>
    </row>
    <row r="432" spans="1:20" ht="17.100000000000001" customHeight="1" x14ac:dyDescent="0.2">
      <c r="A432" s="66"/>
      <c r="B432" s="63"/>
      <c r="C432" s="63"/>
      <c r="D432" s="63"/>
      <c r="E432" s="63"/>
      <c r="F432" s="63"/>
      <c r="G432" s="63"/>
      <c r="H432" s="63"/>
      <c r="I432" s="63"/>
      <c r="J432" s="63"/>
      <c r="K432" s="64"/>
      <c r="L432" s="18"/>
      <c r="M432" s="18"/>
      <c r="N432" s="27"/>
      <c r="O432" s="18"/>
      <c r="P432" s="18"/>
      <c r="Q432" s="18"/>
      <c r="R432" s="45"/>
    </row>
    <row r="433" spans="1:22" ht="20.100000000000001" customHeight="1" x14ac:dyDescent="0.2">
      <c r="A433" s="1" t="s">
        <v>76</v>
      </c>
      <c r="B433" s="28"/>
      <c r="C433" s="28"/>
      <c r="D433" s="28"/>
      <c r="E433" s="28"/>
      <c r="F433" s="28"/>
      <c r="G433" s="28"/>
      <c r="H433" s="28"/>
      <c r="I433" s="28"/>
      <c r="J433" s="28"/>
      <c r="K433" s="28"/>
      <c r="L433" s="28"/>
      <c r="M433" s="28"/>
      <c r="N433" s="17" t="s">
        <v>10</v>
      </c>
      <c r="O433" s="1"/>
      <c r="P433" s="1"/>
      <c r="Q433" s="1"/>
      <c r="R433" s="46" t="s">
        <v>16</v>
      </c>
      <c r="S433" s="28"/>
    </row>
    <row r="434" spans="1:22" ht="20.100000000000001" customHeight="1" x14ac:dyDescent="0.25">
      <c r="A434" s="29" t="s">
        <v>25</v>
      </c>
      <c r="B434" s="30"/>
      <c r="C434" s="28"/>
      <c r="D434" s="28"/>
      <c r="E434" s="28"/>
      <c r="F434" s="28"/>
      <c r="G434" s="28"/>
      <c r="H434" s="28"/>
      <c r="I434" s="28"/>
      <c r="J434" s="28"/>
      <c r="K434" s="28"/>
      <c r="L434" s="28"/>
      <c r="M434" s="28"/>
      <c r="N434" s="28"/>
      <c r="O434" s="28"/>
      <c r="P434" s="28"/>
      <c r="Q434" s="28"/>
      <c r="R434" s="47"/>
      <c r="S434" s="28"/>
    </row>
    <row r="435" spans="1:22" ht="20.100000000000001" customHeight="1" x14ac:dyDescent="0.25">
      <c r="A435" s="31" t="s">
        <v>23</v>
      </c>
      <c r="B435" s="28"/>
      <c r="C435" s="28"/>
      <c r="D435" s="28"/>
      <c r="E435" s="28"/>
      <c r="F435" s="28"/>
      <c r="G435" s="28"/>
      <c r="H435" s="28"/>
      <c r="I435" s="28"/>
      <c r="J435" s="28"/>
      <c r="K435" s="28"/>
      <c r="L435" s="28"/>
      <c r="M435" s="28"/>
      <c r="N435" s="28"/>
      <c r="O435" s="28"/>
      <c r="P435" s="28"/>
      <c r="Q435" s="28"/>
      <c r="R435" s="47"/>
      <c r="S435" s="28"/>
      <c r="T435" s="28"/>
    </row>
    <row r="436" spans="1:22" ht="20.100000000000001" customHeight="1" x14ac:dyDescent="0.25">
      <c r="A436" s="31" t="s">
        <v>24</v>
      </c>
      <c r="B436" s="28"/>
      <c r="C436" s="28"/>
      <c r="D436" s="28"/>
      <c r="E436" s="28"/>
      <c r="F436" s="28"/>
      <c r="G436" s="28"/>
      <c r="H436" s="28"/>
      <c r="I436" s="28"/>
      <c r="J436" s="28"/>
      <c r="K436" s="28"/>
      <c r="L436" s="28"/>
      <c r="M436" s="28"/>
      <c r="N436" s="28"/>
      <c r="O436" s="28"/>
      <c r="P436" s="28"/>
      <c r="Q436" s="28"/>
      <c r="R436" s="47"/>
      <c r="S436" s="28"/>
      <c r="T436" s="28"/>
    </row>
    <row r="437" spans="1:22" ht="20.100000000000001" customHeight="1" x14ac:dyDescent="0.25">
      <c r="A437" s="31" t="s">
        <v>27</v>
      </c>
      <c r="B437" s="28"/>
      <c r="C437" s="28"/>
      <c r="D437" s="28"/>
      <c r="E437" s="28"/>
      <c r="F437" s="28"/>
      <c r="G437" s="28"/>
      <c r="H437" s="28"/>
      <c r="I437" s="28"/>
      <c r="J437" s="28"/>
      <c r="K437" s="28"/>
      <c r="L437" s="28"/>
      <c r="M437" s="28"/>
      <c r="N437" s="28"/>
      <c r="O437" s="28"/>
      <c r="P437" s="28"/>
      <c r="Q437" s="28"/>
      <c r="R437" s="47"/>
      <c r="S437" s="28"/>
      <c r="T437" s="28"/>
    </row>
    <row r="438" spans="1:22" ht="20.100000000000001" customHeight="1" x14ac:dyDescent="0.25">
      <c r="A438" s="31" t="s">
        <v>26</v>
      </c>
      <c r="B438" s="28"/>
      <c r="C438" s="28"/>
      <c r="D438" s="28"/>
      <c r="E438" s="28"/>
      <c r="F438" s="28"/>
      <c r="G438" s="28"/>
      <c r="H438" s="28"/>
      <c r="I438" s="28"/>
      <c r="J438" s="28"/>
      <c r="K438" s="28"/>
      <c r="L438" s="28"/>
      <c r="M438" s="28"/>
      <c r="N438" s="28"/>
      <c r="O438" s="28"/>
      <c r="P438" s="28"/>
      <c r="Q438" s="28"/>
      <c r="R438" s="47"/>
      <c r="S438" s="28"/>
      <c r="T438" s="28"/>
    </row>
    <row r="439" spans="1:22" ht="20.100000000000001" customHeight="1" x14ac:dyDescent="0.25">
      <c r="A439" s="31" t="s">
        <v>75</v>
      </c>
      <c r="B439" s="28"/>
      <c r="C439" s="28"/>
      <c r="D439" s="28"/>
      <c r="E439" s="28"/>
      <c r="F439" s="28"/>
      <c r="G439" s="28"/>
      <c r="H439" s="28"/>
      <c r="I439" s="31"/>
      <c r="J439" s="28"/>
      <c r="K439" s="28"/>
      <c r="L439" s="28"/>
      <c r="M439" s="28"/>
      <c r="N439" s="28"/>
      <c r="O439" s="28"/>
      <c r="P439" s="28"/>
      <c r="Q439" s="28"/>
      <c r="R439" s="47"/>
      <c r="S439" s="28"/>
      <c r="T439" s="28"/>
    </row>
    <row r="440" spans="1:22" s="34" customFormat="1" ht="11.25" x14ac:dyDescent="0.2">
      <c r="A440" s="33" t="s">
        <v>13</v>
      </c>
      <c r="R440" s="50"/>
      <c r="U440" s="35"/>
      <c r="V440" s="35"/>
    </row>
    <row r="441" spans="1:22" s="34" customFormat="1" ht="11.25" x14ac:dyDescent="0.2">
      <c r="R441" s="50"/>
      <c r="U441" s="35"/>
      <c r="V441" s="35"/>
    </row>
    <row r="442" spans="1:22" s="3" customFormat="1" ht="24.75" customHeight="1" x14ac:dyDescent="0.35">
      <c r="A442" s="3" t="s">
        <v>5</v>
      </c>
      <c r="G442" s="3" t="s">
        <v>73</v>
      </c>
      <c r="R442" s="38"/>
      <c r="S442" s="5"/>
      <c r="U442" s="6"/>
      <c r="V442" s="6"/>
    </row>
    <row r="443" spans="1:22" ht="17.100000000000001" customHeight="1" x14ac:dyDescent="0.35">
      <c r="A443" s="3"/>
      <c r="B443" s="3"/>
      <c r="C443" s="3"/>
      <c r="D443" s="3" t="s">
        <v>13</v>
      </c>
      <c r="E443" s="3"/>
      <c r="F443" s="3"/>
      <c r="G443" s="3"/>
      <c r="H443" s="3"/>
      <c r="I443" s="3"/>
      <c r="J443" s="3"/>
      <c r="K443" s="3"/>
      <c r="L443" s="3"/>
      <c r="M443" s="3"/>
      <c r="N443" s="3"/>
      <c r="O443" s="3"/>
      <c r="P443" s="3"/>
      <c r="Q443" s="4"/>
      <c r="R443" s="38"/>
    </row>
    <row r="444" spans="1:22" ht="17.100000000000001" customHeight="1" x14ac:dyDescent="0.35">
      <c r="A444" s="5"/>
      <c r="B444" s="5" t="s">
        <v>58</v>
      </c>
      <c r="C444" s="5"/>
      <c r="D444" s="7">
        <f>E411+1</f>
        <v>46090</v>
      </c>
      <c r="E444" s="7">
        <f>D444+13</f>
        <v>46103</v>
      </c>
      <c r="F444" s="5"/>
      <c r="G444" s="5"/>
      <c r="H444" s="5"/>
      <c r="I444" s="5"/>
      <c r="J444" s="5"/>
      <c r="K444" s="5"/>
      <c r="L444" s="5"/>
      <c r="M444" s="5"/>
      <c r="N444" s="5"/>
      <c r="O444" s="5"/>
      <c r="P444" s="3"/>
      <c r="Q444" s="4"/>
      <c r="R444" s="38"/>
    </row>
    <row r="445" spans="1:22" ht="17.100000000000001" customHeight="1" x14ac:dyDescent="0.25">
      <c r="B445" s="9">
        <f>DAY(D444)</f>
        <v>9</v>
      </c>
      <c r="C445" s="9">
        <f>DAY(D444+1)</f>
        <v>10</v>
      </c>
      <c r="D445" s="9">
        <f>DAY(D444+2)</f>
        <v>11</v>
      </c>
      <c r="E445" s="9">
        <f>DAY(D444+3)</f>
        <v>12</v>
      </c>
      <c r="F445" s="9">
        <f>DAY(D444+4)</f>
        <v>13</v>
      </c>
      <c r="G445" s="9">
        <f>DAY(D444+5)</f>
        <v>14</v>
      </c>
      <c r="H445" s="9">
        <f>DAY(D444+6)</f>
        <v>15</v>
      </c>
      <c r="I445" s="9">
        <f>DAY(D444+7)</f>
        <v>16</v>
      </c>
      <c r="J445" s="9">
        <f>DAY(D444+8)</f>
        <v>17</v>
      </c>
      <c r="K445" s="9">
        <f>DAY(D444+9)</f>
        <v>18</v>
      </c>
      <c r="L445" s="9">
        <f>DAY(D444+10)</f>
        <v>19</v>
      </c>
      <c r="M445" s="9">
        <f>DAY(D444+11)</f>
        <v>20</v>
      </c>
      <c r="N445" s="9">
        <f>DAY(D444+12)</f>
        <v>21</v>
      </c>
      <c r="O445" s="9">
        <f>DAY(D444+13)</f>
        <v>22</v>
      </c>
      <c r="P445" s="9" t="s">
        <v>45</v>
      </c>
      <c r="Q445" s="5" t="s">
        <v>35</v>
      </c>
      <c r="R445" s="38"/>
      <c r="S445" s="5" t="str">
        <f>+B444</f>
        <v>BW 07</v>
      </c>
      <c r="T445" s="5" t="str">
        <f>+B460</f>
        <v>BW 08</v>
      </c>
    </row>
    <row r="446" spans="1:22" ht="17.100000000000001" customHeight="1" x14ac:dyDescent="0.2">
      <c r="A446" s="12" t="s">
        <v>18</v>
      </c>
      <c r="B446" s="36"/>
      <c r="C446" s="36"/>
      <c r="D446" s="36"/>
      <c r="E446" s="36"/>
      <c r="F446" s="36"/>
      <c r="G446" s="36"/>
      <c r="H446" s="36"/>
      <c r="I446" s="36"/>
      <c r="J446" s="36"/>
      <c r="K446" s="36"/>
      <c r="L446" s="36"/>
      <c r="M446" s="36"/>
      <c r="N446" s="36"/>
      <c r="O446" s="36"/>
      <c r="P446" s="14">
        <f>SUM(B446:O446)</f>
        <v>0</v>
      </c>
      <c r="Q446" s="10"/>
      <c r="R446" s="39"/>
      <c r="S446" s="10"/>
    </row>
    <row r="447" spans="1:22" ht="17.100000000000001" customHeight="1" x14ac:dyDescent="0.2">
      <c r="A447" s="12" t="s">
        <v>0</v>
      </c>
      <c r="B447" s="36"/>
      <c r="C447" s="36"/>
      <c r="D447" s="36"/>
      <c r="E447" s="36"/>
      <c r="F447" s="36"/>
      <c r="G447" s="36"/>
      <c r="H447" s="36"/>
      <c r="I447" s="36"/>
      <c r="J447" s="36"/>
      <c r="K447" s="36"/>
      <c r="L447" s="36"/>
      <c r="M447" s="36"/>
      <c r="N447" s="36"/>
      <c r="O447" s="36"/>
      <c r="P447" s="14">
        <f t="shared" ref="P447:P458" si="63">SUM(B447:O447)</f>
        <v>0</v>
      </c>
    </row>
    <row r="448" spans="1:22" ht="17.100000000000001" customHeight="1" x14ac:dyDescent="0.25">
      <c r="A448" s="12" t="s">
        <v>41</v>
      </c>
      <c r="B448" s="36"/>
      <c r="C448" s="36"/>
      <c r="D448" s="36"/>
      <c r="E448" s="36"/>
      <c r="F448" s="36"/>
      <c r="G448" s="36"/>
      <c r="H448" s="36"/>
      <c r="I448" s="36"/>
      <c r="J448" s="36"/>
      <c r="K448" s="36"/>
      <c r="L448" s="36"/>
      <c r="M448" s="36"/>
      <c r="N448" s="36"/>
      <c r="O448" s="36"/>
      <c r="P448" s="14">
        <f t="shared" si="63"/>
        <v>0</v>
      </c>
      <c r="Q448" s="16"/>
      <c r="R448" s="48">
        <f>$R$7</f>
        <v>0</v>
      </c>
      <c r="S448" s="16"/>
      <c r="T448" s="18"/>
    </row>
    <row r="449" spans="1:20" ht="17.100000000000001" customHeight="1" x14ac:dyDescent="0.2">
      <c r="A449" s="12" t="s">
        <v>15</v>
      </c>
      <c r="B449" s="36"/>
      <c r="C449" s="36"/>
      <c r="D449" s="36"/>
      <c r="E449" s="36"/>
      <c r="F449" s="36"/>
      <c r="G449" s="36"/>
      <c r="H449" s="36"/>
      <c r="I449" s="36"/>
      <c r="J449" s="36"/>
      <c r="K449" s="36"/>
      <c r="L449" s="36"/>
      <c r="M449" s="36"/>
      <c r="N449" s="36"/>
      <c r="O449" s="36"/>
      <c r="P449" s="14">
        <f t="shared" si="63"/>
        <v>0</v>
      </c>
      <c r="R449" s="41" t="s">
        <v>22</v>
      </c>
    </row>
    <row r="450" spans="1:20" ht="17.100000000000001" customHeight="1" x14ac:dyDescent="0.2">
      <c r="A450" s="12" t="s">
        <v>14</v>
      </c>
      <c r="B450" s="36"/>
      <c r="C450" s="36"/>
      <c r="D450" s="36"/>
      <c r="E450" s="36"/>
      <c r="F450" s="36"/>
      <c r="G450" s="36"/>
      <c r="H450" s="36"/>
      <c r="I450" s="36"/>
      <c r="J450" s="36"/>
      <c r="K450" s="36"/>
      <c r="L450" s="36"/>
      <c r="M450" s="36"/>
      <c r="N450" s="36"/>
      <c r="O450" s="36"/>
      <c r="P450" s="14">
        <f t="shared" si="63"/>
        <v>0</v>
      </c>
      <c r="R450" s="42"/>
    </row>
    <row r="451" spans="1:20" ht="17.100000000000001" customHeight="1" x14ac:dyDescent="0.2">
      <c r="A451" s="12" t="s">
        <v>37</v>
      </c>
      <c r="B451" s="36"/>
      <c r="C451" s="36"/>
      <c r="D451" s="36"/>
      <c r="E451" s="36"/>
      <c r="F451" s="36"/>
      <c r="G451" s="36"/>
      <c r="H451" s="36"/>
      <c r="I451" s="36"/>
      <c r="J451" s="36"/>
      <c r="K451" s="36"/>
      <c r="L451" s="36"/>
      <c r="M451" s="36"/>
      <c r="N451" s="36"/>
      <c r="O451" s="36"/>
      <c r="P451" s="14">
        <f t="shared" si="63"/>
        <v>0</v>
      </c>
      <c r="R451" s="42"/>
    </row>
    <row r="452" spans="1:20" ht="17.100000000000001" customHeight="1" x14ac:dyDescent="0.2">
      <c r="A452" s="12" t="s">
        <v>11</v>
      </c>
      <c r="B452" s="36"/>
      <c r="C452" s="36"/>
      <c r="D452" s="36"/>
      <c r="E452" s="36"/>
      <c r="F452" s="36"/>
      <c r="G452" s="36"/>
      <c r="H452" s="36"/>
      <c r="I452" s="36"/>
      <c r="J452" s="36"/>
      <c r="K452" s="36"/>
      <c r="L452" s="36"/>
      <c r="M452" s="36"/>
      <c r="N452" s="36"/>
      <c r="O452" s="36"/>
      <c r="P452" s="14">
        <f t="shared" si="63"/>
        <v>0</v>
      </c>
      <c r="Q452" s="18"/>
      <c r="R452" s="49">
        <f>$R$11</f>
        <v>0</v>
      </c>
      <c r="S452" s="18"/>
      <c r="T452" s="18"/>
    </row>
    <row r="453" spans="1:20" ht="17.100000000000001" customHeight="1" x14ac:dyDescent="0.2">
      <c r="A453" s="12" t="s">
        <v>17</v>
      </c>
      <c r="B453" s="36"/>
      <c r="C453" s="36"/>
      <c r="D453" s="36"/>
      <c r="E453" s="36"/>
      <c r="F453" s="36"/>
      <c r="G453" s="36"/>
      <c r="H453" s="36"/>
      <c r="I453" s="36"/>
      <c r="J453" s="36"/>
      <c r="K453" s="36"/>
      <c r="L453" s="36"/>
      <c r="M453" s="36"/>
      <c r="N453" s="36"/>
      <c r="O453" s="36"/>
      <c r="P453" s="14">
        <f t="shared" si="63"/>
        <v>0</v>
      </c>
      <c r="R453" s="41" t="s">
        <v>4</v>
      </c>
    </row>
    <row r="454" spans="1:20" ht="17.100000000000001" customHeight="1" x14ac:dyDescent="0.2">
      <c r="A454" s="12" t="s">
        <v>6</v>
      </c>
      <c r="B454" s="36"/>
      <c r="C454" s="36"/>
      <c r="D454" s="36"/>
      <c r="E454" s="36"/>
      <c r="F454" s="36"/>
      <c r="G454" s="36"/>
      <c r="H454" s="36"/>
      <c r="I454" s="36"/>
      <c r="J454" s="36"/>
      <c r="K454" s="36"/>
      <c r="L454" s="36"/>
      <c r="M454" s="36"/>
      <c r="N454" s="36"/>
      <c r="O454" s="36"/>
      <c r="P454" s="14">
        <f t="shared" si="63"/>
        <v>0</v>
      </c>
      <c r="R454" s="42"/>
    </row>
    <row r="455" spans="1:20" ht="17.100000000000001" customHeight="1" x14ac:dyDescent="0.2">
      <c r="A455" s="12" t="s">
        <v>20</v>
      </c>
      <c r="B455" s="36"/>
      <c r="C455" s="36"/>
      <c r="D455" s="36"/>
      <c r="E455" s="36"/>
      <c r="F455" s="36"/>
      <c r="G455" s="36"/>
      <c r="H455" s="36"/>
      <c r="I455" s="36"/>
      <c r="J455" s="36"/>
      <c r="K455" s="36"/>
      <c r="L455" s="36"/>
      <c r="M455" s="36"/>
      <c r="N455" s="36"/>
      <c r="O455" s="36"/>
      <c r="P455" s="14">
        <f t="shared" si="63"/>
        <v>0</v>
      </c>
      <c r="R455" s="42"/>
    </row>
    <row r="456" spans="1:20" ht="17.100000000000001" customHeight="1" x14ac:dyDescent="0.2">
      <c r="A456" s="12" t="s">
        <v>40</v>
      </c>
      <c r="B456" s="36"/>
      <c r="C456" s="36"/>
      <c r="D456" s="36"/>
      <c r="E456" s="36"/>
      <c r="F456" s="36"/>
      <c r="G456" s="36"/>
      <c r="H456" s="36"/>
      <c r="I456" s="36"/>
      <c r="J456" s="36"/>
      <c r="K456" s="36"/>
      <c r="L456" s="36"/>
      <c r="M456" s="36"/>
      <c r="N456" s="36"/>
      <c r="O456" s="36"/>
      <c r="P456" s="14">
        <f t="shared" si="63"/>
        <v>0</v>
      </c>
      <c r="R456" s="42"/>
    </row>
    <row r="457" spans="1:20" ht="17.100000000000001" customHeight="1" x14ac:dyDescent="0.2">
      <c r="A457" s="12" t="s">
        <v>12</v>
      </c>
      <c r="B457" s="36"/>
      <c r="C457" s="36"/>
      <c r="D457" s="36"/>
      <c r="E457" s="36"/>
      <c r="F457" s="36"/>
      <c r="G457" s="36"/>
      <c r="H457" s="36"/>
      <c r="I457" s="36"/>
      <c r="J457" s="36"/>
      <c r="K457" s="36"/>
      <c r="L457" s="36"/>
      <c r="M457" s="36"/>
      <c r="N457" s="36"/>
      <c r="O457" s="36"/>
      <c r="P457" s="14">
        <f t="shared" si="63"/>
        <v>0</v>
      </c>
      <c r="Q457" s="18"/>
      <c r="R457" s="49">
        <f>$R$16</f>
        <v>0</v>
      </c>
      <c r="S457" s="18"/>
      <c r="T457" s="18"/>
    </row>
    <row r="458" spans="1:20" ht="17.100000000000001" customHeight="1" x14ac:dyDescent="0.2">
      <c r="A458" s="10" t="s">
        <v>1</v>
      </c>
      <c r="B458" s="14">
        <f>SUM(B446:B457)</f>
        <v>0</v>
      </c>
      <c r="C458" s="14">
        <f t="shared" ref="C458:O458" si="64">SUM(C446:C457)</f>
        <v>0</v>
      </c>
      <c r="D458" s="14">
        <f t="shared" si="64"/>
        <v>0</v>
      </c>
      <c r="E458" s="14">
        <f t="shared" si="64"/>
        <v>0</v>
      </c>
      <c r="F458" s="14">
        <f t="shared" si="64"/>
        <v>0</v>
      </c>
      <c r="G458" s="14">
        <f t="shared" si="64"/>
        <v>0</v>
      </c>
      <c r="H458" s="14">
        <f t="shared" si="64"/>
        <v>0</v>
      </c>
      <c r="I458" s="14">
        <f t="shared" si="64"/>
        <v>0</v>
      </c>
      <c r="J458" s="14">
        <f t="shared" si="64"/>
        <v>0</v>
      </c>
      <c r="K458" s="14">
        <f t="shared" si="64"/>
        <v>0</v>
      </c>
      <c r="L458" s="14">
        <f t="shared" si="64"/>
        <v>0</v>
      </c>
      <c r="M458" s="14">
        <f t="shared" si="64"/>
        <v>0</v>
      </c>
      <c r="N458" s="14">
        <f t="shared" si="64"/>
        <v>0</v>
      </c>
      <c r="O458" s="14">
        <f t="shared" si="64"/>
        <v>0</v>
      </c>
      <c r="P458" s="14">
        <f t="shared" si="63"/>
        <v>0</v>
      </c>
      <c r="R458" s="46" t="s">
        <v>3</v>
      </c>
    </row>
    <row r="459" spans="1:20" ht="17.100000000000001" customHeight="1" x14ac:dyDescent="0.2">
      <c r="A459" s="10"/>
      <c r="B459" s="19"/>
      <c r="C459" s="19"/>
      <c r="D459" s="19"/>
      <c r="E459" s="19"/>
      <c r="F459" s="19"/>
      <c r="G459" s="19"/>
      <c r="H459" s="19"/>
      <c r="I459" s="19"/>
      <c r="J459" s="19"/>
      <c r="K459" s="19"/>
      <c r="L459" s="19"/>
      <c r="M459" s="19"/>
      <c r="N459" s="19"/>
      <c r="O459" s="19"/>
      <c r="P459" s="19">
        <f>SUM(B458:O458)</f>
        <v>0</v>
      </c>
      <c r="Q459" t="s">
        <v>46</v>
      </c>
      <c r="R459" s="43" t="s">
        <v>13</v>
      </c>
    </row>
    <row r="460" spans="1:20" ht="17.100000000000001" customHeight="1" x14ac:dyDescent="0.25">
      <c r="B460" s="5" t="s">
        <v>59</v>
      </c>
      <c r="D460" s="7">
        <f>E444+1</f>
        <v>46104</v>
      </c>
      <c r="E460" s="7">
        <f>D460+13</f>
        <v>46117</v>
      </c>
      <c r="R460" s="44" t="s">
        <v>74</v>
      </c>
      <c r="S460" s="20" t="s">
        <v>19</v>
      </c>
      <c r="T460" s="20" t="s">
        <v>33</v>
      </c>
    </row>
    <row r="461" spans="1:20" ht="17.100000000000001" customHeight="1" x14ac:dyDescent="0.2">
      <c r="B461" s="21">
        <f>DAY(D460)</f>
        <v>23</v>
      </c>
      <c r="C461" s="21">
        <f>DAY(D460+1)</f>
        <v>24</v>
      </c>
      <c r="D461" s="21">
        <f>DAY(D460+2)</f>
        <v>25</v>
      </c>
      <c r="E461" s="21">
        <f>DAY(D460+3)</f>
        <v>26</v>
      </c>
      <c r="F461" s="21">
        <f>DAY(D460+4)</f>
        <v>27</v>
      </c>
      <c r="G461" s="21">
        <f>DAY(D460+5)</f>
        <v>28</v>
      </c>
      <c r="H461" s="21">
        <f>DAY(D460+6)</f>
        <v>29</v>
      </c>
      <c r="I461" s="21">
        <f>DAY(D460+7)</f>
        <v>30</v>
      </c>
      <c r="J461" s="21">
        <f>DAY(D460+8)</f>
        <v>31</v>
      </c>
      <c r="K461" s="21">
        <f>DAY(D460+9)</f>
        <v>1</v>
      </c>
      <c r="L461" s="21">
        <f>DAY(D460+10)</f>
        <v>2</v>
      </c>
      <c r="M461" s="21">
        <f>DAY(D460+11)</f>
        <v>3</v>
      </c>
      <c r="N461" s="21">
        <f>DAY(D460+12)</f>
        <v>4</v>
      </c>
      <c r="O461" s="21">
        <f>DAY(D460+13)</f>
        <v>5</v>
      </c>
      <c r="P461" s="21" t="s">
        <v>45</v>
      </c>
      <c r="R461" s="44" t="s">
        <v>2</v>
      </c>
      <c r="S461" s="20" t="s">
        <v>2</v>
      </c>
      <c r="T461" s="20" t="s">
        <v>87</v>
      </c>
    </row>
    <row r="462" spans="1:20" ht="17.100000000000001" customHeight="1" x14ac:dyDescent="0.2">
      <c r="A462" s="12" t="s">
        <v>18</v>
      </c>
      <c r="B462" s="36"/>
      <c r="C462" s="36"/>
      <c r="D462" s="36"/>
      <c r="E462" s="36"/>
      <c r="F462" s="36"/>
      <c r="G462" s="36"/>
      <c r="H462" s="36"/>
      <c r="I462" s="36"/>
      <c r="J462" s="36"/>
      <c r="K462" s="36"/>
      <c r="L462" s="36"/>
      <c r="M462" s="36"/>
      <c r="N462" s="36"/>
      <c r="O462" s="36"/>
      <c r="P462" s="14">
        <f>SUM(B462:O462)</f>
        <v>0</v>
      </c>
      <c r="R462" s="22">
        <f>+P446+P462</f>
        <v>0</v>
      </c>
      <c r="S462" s="22">
        <f t="shared" ref="S462:S474" si="65">+R462+S413</f>
        <v>0</v>
      </c>
      <c r="T462" s="13"/>
    </row>
    <row r="463" spans="1:20" ht="17.100000000000001" customHeight="1" x14ac:dyDescent="0.2">
      <c r="A463" s="12" t="str">
        <f t="shared" ref="A463:A473" si="66">+A447</f>
        <v>Vacation</v>
      </c>
      <c r="B463" s="36"/>
      <c r="C463" s="36"/>
      <c r="D463" s="36"/>
      <c r="E463" s="36"/>
      <c r="F463" s="36"/>
      <c r="G463" s="36"/>
      <c r="H463" s="36"/>
      <c r="I463" s="36"/>
      <c r="J463" s="36"/>
      <c r="K463" s="36"/>
      <c r="L463" s="36"/>
      <c r="M463" s="36"/>
      <c r="N463" s="36"/>
      <c r="O463" s="36"/>
      <c r="P463" s="14">
        <f t="shared" ref="P463:P473" si="67">SUM(B463:O463)</f>
        <v>0</v>
      </c>
      <c r="R463" s="22">
        <f t="shared" ref="R463:R474" si="68">+P447+P463</f>
        <v>0</v>
      </c>
      <c r="S463" s="22">
        <f t="shared" si="65"/>
        <v>0</v>
      </c>
      <c r="T463" s="15" t="s">
        <v>28</v>
      </c>
    </row>
    <row r="464" spans="1:20" ht="17.100000000000001" customHeight="1" x14ac:dyDescent="0.2">
      <c r="A464" s="12" t="str">
        <f t="shared" si="66"/>
        <v>Sick earned after 1997</v>
      </c>
      <c r="B464" s="36"/>
      <c r="C464" s="36"/>
      <c r="D464" s="36"/>
      <c r="E464" s="36"/>
      <c r="F464" s="36"/>
      <c r="G464" s="36"/>
      <c r="H464" s="36"/>
      <c r="I464" s="36"/>
      <c r="J464" s="36"/>
      <c r="K464" s="36"/>
      <c r="L464" s="36"/>
      <c r="M464" s="36"/>
      <c r="N464" s="36"/>
      <c r="O464" s="36"/>
      <c r="P464" s="14">
        <f t="shared" si="67"/>
        <v>0</v>
      </c>
      <c r="R464" s="22">
        <f t="shared" si="68"/>
        <v>0</v>
      </c>
      <c r="S464" s="22">
        <f t="shared" si="65"/>
        <v>0</v>
      </c>
      <c r="T464" s="15" t="s">
        <v>29</v>
      </c>
    </row>
    <row r="465" spans="1:20" ht="17.100000000000001" customHeight="1" x14ac:dyDescent="0.2">
      <c r="A465" s="12" t="str">
        <f t="shared" si="66"/>
        <v>Sick earned 1984 - 1997</v>
      </c>
      <c r="B465" s="36"/>
      <c r="C465" s="36"/>
      <c r="D465" s="36"/>
      <c r="E465" s="36"/>
      <c r="F465" s="36"/>
      <c r="G465" s="36"/>
      <c r="H465" s="36"/>
      <c r="I465" s="36"/>
      <c r="J465" s="36"/>
      <c r="K465" s="36"/>
      <c r="L465" s="36"/>
      <c r="M465" s="36"/>
      <c r="N465" s="36"/>
      <c r="O465" s="36"/>
      <c r="P465" s="14">
        <f t="shared" si="67"/>
        <v>0</v>
      </c>
      <c r="R465" s="22">
        <f t="shared" si="68"/>
        <v>0</v>
      </c>
      <c r="S465" s="22">
        <f t="shared" si="65"/>
        <v>0</v>
      </c>
      <c r="T465" s="15" t="s">
        <v>30</v>
      </c>
    </row>
    <row r="466" spans="1:20" ht="17.100000000000001" customHeight="1" x14ac:dyDescent="0.2">
      <c r="A466" s="12" t="str">
        <f t="shared" si="66"/>
        <v>Sick earned before 1984</v>
      </c>
      <c r="B466" s="36"/>
      <c r="C466" s="36"/>
      <c r="D466" s="36"/>
      <c r="E466" s="36"/>
      <c r="F466" s="36"/>
      <c r="G466" s="36"/>
      <c r="H466" s="36"/>
      <c r="I466" s="36"/>
      <c r="J466" s="36"/>
      <c r="K466" s="36"/>
      <c r="L466" s="36"/>
      <c r="M466" s="36"/>
      <c r="N466" s="36"/>
      <c r="O466" s="36"/>
      <c r="P466" s="14">
        <f t="shared" si="67"/>
        <v>0</v>
      </c>
      <c r="R466" s="22">
        <f t="shared" si="68"/>
        <v>0</v>
      </c>
      <c r="S466" s="22">
        <f t="shared" si="65"/>
        <v>0</v>
      </c>
      <c r="T466" s="15" t="s">
        <v>31</v>
      </c>
    </row>
    <row r="467" spans="1:20" ht="17.100000000000001" customHeight="1" x14ac:dyDescent="0.2">
      <c r="A467" s="12" t="str">
        <f t="shared" si="66"/>
        <v>Extended sick</v>
      </c>
      <c r="B467" s="36"/>
      <c r="C467" s="36"/>
      <c r="D467" s="36"/>
      <c r="E467" s="36"/>
      <c r="F467" s="36"/>
      <c r="G467" s="36"/>
      <c r="H467" s="36"/>
      <c r="I467" s="36"/>
      <c r="J467" s="36"/>
      <c r="K467" s="36"/>
      <c r="L467" s="36"/>
      <c r="M467" s="36"/>
      <c r="N467" s="36"/>
      <c r="O467" s="36"/>
      <c r="P467" s="14">
        <f t="shared" si="67"/>
        <v>0</v>
      </c>
      <c r="R467" s="22">
        <f t="shared" si="68"/>
        <v>0</v>
      </c>
      <c r="S467" s="22">
        <f t="shared" si="65"/>
        <v>0</v>
      </c>
      <c r="T467" s="15" t="s">
        <v>42</v>
      </c>
    </row>
    <row r="468" spans="1:20" ht="17.100000000000001" customHeight="1" x14ac:dyDescent="0.2">
      <c r="A468" s="12" t="str">
        <f t="shared" si="66"/>
        <v>Comp time used</v>
      </c>
      <c r="B468" s="36"/>
      <c r="C468" s="36"/>
      <c r="D468" s="36"/>
      <c r="E468" s="36"/>
      <c r="F468" s="36"/>
      <c r="G468" s="36"/>
      <c r="H468" s="36"/>
      <c r="I468" s="36"/>
      <c r="J468" s="36"/>
      <c r="K468" s="36"/>
      <c r="L468" s="36"/>
      <c r="M468" s="36"/>
      <c r="N468" s="36"/>
      <c r="O468" s="36"/>
      <c r="P468" s="14">
        <f t="shared" si="67"/>
        <v>0</v>
      </c>
      <c r="R468" s="22">
        <f t="shared" si="68"/>
        <v>0</v>
      </c>
      <c r="S468" s="22">
        <f t="shared" si="65"/>
        <v>0</v>
      </c>
      <c r="T468" s="15" t="s">
        <v>32</v>
      </c>
    </row>
    <row r="469" spans="1:20" ht="17.100000000000001" customHeight="1" x14ac:dyDescent="0.2">
      <c r="A469" s="12" t="str">
        <f t="shared" si="66"/>
        <v>Holiday/AdminClosure</v>
      </c>
      <c r="B469" s="36"/>
      <c r="C469" s="36"/>
      <c r="D469" s="36"/>
      <c r="E469" s="36"/>
      <c r="F469" s="36"/>
      <c r="G469" s="36"/>
      <c r="H469" s="36"/>
      <c r="I469" s="36"/>
      <c r="J469" s="36"/>
      <c r="K469" s="36"/>
      <c r="L469" s="36"/>
      <c r="M469" s="36"/>
      <c r="N469" s="36"/>
      <c r="O469" s="36"/>
      <c r="P469" s="14">
        <f t="shared" si="67"/>
        <v>0</v>
      </c>
      <c r="R469" s="22">
        <f t="shared" si="68"/>
        <v>0</v>
      </c>
      <c r="S469" s="22">
        <f t="shared" si="65"/>
        <v>0</v>
      </c>
      <c r="T469" s="13"/>
    </row>
    <row r="470" spans="1:20" ht="17.100000000000001" customHeight="1" x14ac:dyDescent="0.2">
      <c r="A470" s="12" t="str">
        <f t="shared" si="66"/>
        <v>Inclement Weather</v>
      </c>
      <c r="B470" s="36"/>
      <c r="C470" s="36"/>
      <c r="D470" s="36"/>
      <c r="E470" s="36"/>
      <c r="F470" s="36"/>
      <c r="G470" s="36"/>
      <c r="H470" s="36"/>
      <c r="I470" s="36"/>
      <c r="J470" s="36"/>
      <c r="K470" s="36"/>
      <c r="L470" s="36"/>
      <c r="M470" s="36"/>
      <c r="N470" s="36"/>
      <c r="O470" s="36"/>
      <c r="P470" s="14">
        <f t="shared" si="67"/>
        <v>0</v>
      </c>
      <c r="R470" s="22">
        <f t="shared" si="68"/>
        <v>0</v>
      </c>
      <c r="S470" s="22">
        <f t="shared" si="65"/>
        <v>0</v>
      </c>
      <c r="T470" s="13"/>
    </row>
    <row r="471" spans="1:20" ht="17.100000000000001" customHeight="1" x14ac:dyDescent="0.2">
      <c r="A471" s="12" t="str">
        <f t="shared" si="66"/>
        <v>Overtime worked</v>
      </c>
      <c r="B471" s="36"/>
      <c r="C471" s="36"/>
      <c r="D471" s="36"/>
      <c r="E471" s="36"/>
      <c r="F471" s="36"/>
      <c r="G471" s="36"/>
      <c r="H471" s="36"/>
      <c r="I471" s="36"/>
      <c r="J471" s="36"/>
      <c r="K471" s="36"/>
      <c r="L471" s="36"/>
      <c r="M471" s="36"/>
      <c r="N471" s="36"/>
      <c r="O471" s="36"/>
      <c r="P471" s="14">
        <f t="shared" si="67"/>
        <v>0</v>
      </c>
      <c r="R471" s="22">
        <f t="shared" si="68"/>
        <v>0</v>
      </c>
      <c r="S471" s="22">
        <f t="shared" si="65"/>
        <v>0</v>
      </c>
      <c r="T471" s="13"/>
    </row>
    <row r="472" spans="1:20" ht="17.100000000000001" customHeight="1" x14ac:dyDescent="0.2">
      <c r="A472" s="12" t="str">
        <f t="shared" si="66"/>
        <v>*Other absence with pay</v>
      </c>
      <c r="B472" s="36"/>
      <c r="C472" s="36"/>
      <c r="D472" s="36"/>
      <c r="E472" s="36"/>
      <c r="F472" s="36"/>
      <c r="G472" s="36"/>
      <c r="H472" s="36"/>
      <c r="I472" s="36"/>
      <c r="J472" s="36"/>
      <c r="K472" s="36"/>
      <c r="L472" s="36"/>
      <c r="M472" s="36"/>
      <c r="N472" s="36"/>
      <c r="O472" s="36"/>
      <c r="P472" s="14">
        <f t="shared" si="67"/>
        <v>0</v>
      </c>
      <c r="R472" s="22">
        <f t="shared" si="68"/>
        <v>0</v>
      </c>
      <c r="S472" s="22">
        <f t="shared" si="65"/>
        <v>0</v>
      </c>
      <c r="T472" s="15" t="s">
        <v>13</v>
      </c>
    </row>
    <row r="473" spans="1:20" ht="17.100000000000001" customHeight="1" x14ac:dyDescent="0.2">
      <c r="A473" s="12" t="str">
        <f t="shared" si="66"/>
        <v>Absence without pay</v>
      </c>
      <c r="B473" s="36"/>
      <c r="C473" s="36"/>
      <c r="D473" s="36"/>
      <c r="E473" s="36"/>
      <c r="F473" s="36"/>
      <c r="G473" s="36"/>
      <c r="H473" s="36"/>
      <c r="I473" s="36"/>
      <c r="J473" s="36"/>
      <c r="K473" s="36"/>
      <c r="L473" s="36"/>
      <c r="M473" s="36"/>
      <c r="N473" s="36"/>
      <c r="O473" s="36"/>
      <c r="P473" s="14">
        <f t="shared" si="67"/>
        <v>0</v>
      </c>
      <c r="R473" s="22">
        <f t="shared" si="68"/>
        <v>0</v>
      </c>
      <c r="S473" s="22">
        <f t="shared" si="65"/>
        <v>0</v>
      </c>
      <c r="T473" s="13"/>
    </row>
    <row r="474" spans="1:20" ht="17.100000000000001" customHeight="1" x14ac:dyDescent="0.2">
      <c r="A474" s="10" t="s">
        <v>1</v>
      </c>
      <c r="B474" s="14">
        <f t="shared" ref="B474:O474" si="69">SUM(B462:B473)</f>
        <v>0</v>
      </c>
      <c r="C474" s="14">
        <f t="shared" si="69"/>
        <v>0</v>
      </c>
      <c r="D474" s="14">
        <f t="shared" si="69"/>
        <v>0</v>
      </c>
      <c r="E474" s="14">
        <f t="shared" si="69"/>
        <v>0</v>
      </c>
      <c r="F474" s="14">
        <f t="shared" si="69"/>
        <v>0</v>
      </c>
      <c r="G474" s="14">
        <f t="shared" si="69"/>
        <v>0</v>
      </c>
      <c r="H474" s="14">
        <f t="shared" si="69"/>
        <v>0</v>
      </c>
      <c r="I474" s="14">
        <f t="shared" si="69"/>
        <v>0</v>
      </c>
      <c r="J474" s="14">
        <f t="shared" si="69"/>
        <v>0</v>
      </c>
      <c r="K474" s="14">
        <f t="shared" si="69"/>
        <v>0</v>
      </c>
      <c r="L474" s="14">
        <f t="shared" si="69"/>
        <v>0</v>
      </c>
      <c r="M474" s="14">
        <f t="shared" si="69"/>
        <v>0</v>
      </c>
      <c r="N474" s="14">
        <f t="shared" si="69"/>
        <v>0</v>
      </c>
      <c r="O474" s="14">
        <f t="shared" si="69"/>
        <v>0</v>
      </c>
      <c r="P474" s="14">
        <f>SUM(P462:P473)</f>
        <v>0</v>
      </c>
      <c r="R474" s="22">
        <f t="shared" si="68"/>
        <v>0</v>
      </c>
      <c r="S474" s="22">
        <f t="shared" si="65"/>
        <v>0</v>
      </c>
      <c r="T474" s="13"/>
    </row>
    <row r="475" spans="1:20" ht="17.100000000000001" customHeight="1" x14ac:dyDescent="0.2">
      <c r="L475" s="1" t="s">
        <v>21</v>
      </c>
      <c r="P475" s="19">
        <f>SUM(B474:O474)</f>
        <v>0</v>
      </c>
      <c r="Q475" t="s">
        <v>46</v>
      </c>
    </row>
    <row r="476" spans="1:20" ht="17.100000000000001" customHeight="1" x14ac:dyDescent="0.2">
      <c r="A476" s="23" t="s">
        <v>8</v>
      </c>
      <c r="B476" s="24"/>
      <c r="C476" s="25"/>
      <c r="D476" s="56"/>
      <c r="E476" s="56"/>
      <c r="F476" s="56"/>
      <c r="G476" s="56"/>
      <c r="H476" s="56"/>
      <c r="I476" s="56"/>
      <c r="J476" s="56"/>
      <c r="K476" s="57"/>
    </row>
    <row r="477" spans="1:20" ht="17.100000000000001" customHeight="1" x14ac:dyDescent="0.2">
      <c r="A477" s="58"/>
      <c r="B477" s="59"/>
      <c r="C477" s="59"/>
      <c r="D477" s="59"/>
      <c r="E477" s="59"/>
      <c r="F477" s="59"/>
      <c r="G477" s="59"/>
      <c r="H477" s="59"/>
      <c r="I477" s="59"/>
      <c r="J477" s="59"/>
      <c r="K477" s="60"/>
    </row>
    <row r="478" spans="1:20" ht="17.100000000000001" customHeight="1" x14ac:dyDescent="0.2">
      <c r="A478" s="58"/>
      <c r="B478" s="59"/>
      <c r="C478" s="59"/>
      <c r="D478" s="59"/>
      <c r="E478" s="59"/>
      <c r="F478" s="59"/>
      <c r="G478" s="59"/>
      <c r="H478" s="59"/>
      <c r="I478" s="59"/>
      <c r="J478" s="59"/>
      <c r="K478" s="60"/>
      <c r="L478" s="18"/>
      <c r="M478" s="18"/>
      <c r="N478" s="18"/>
      <c r="O478" s="18"/>
      <c r="P478" s="18"/>
      <c r="Q478" s="18"/>
      <c r="R478" s="45"/>
    </row>
    <row r="479" spans="1:20" ht="17.100000000000001" customHeight="1" x14ac:dyDescent="0.2">
      <c r="A479" s="26" t="s">
        <v>7</v>
      </c>
      <c r="B479" s="61"/>
      <c r="C479" s="61"/>
      <c r="D479" s="61"/>
      <c r="E479" s="61"/>
      <c r="F479" s="61"/>
      <c r="G479" s="61"/>
      <c r="H479" s="61"/>
      <c r="I479" s="61"/>
      <c r="J479" s="61"/>
      <c r="K479" s="62"/>
      <c r="N479" s="17" t="s">
        <v>9</v>
      </c>
      <c r="Q479" s="17" t="s">
        <v>16</v>
      </c>
    </row>
    <row r="480" spans="1:20" ht="17.100000000000001" customHeight="1" x14ac:dyDescent="0.2">
      <c r="A480" s="65"/>
      <c r="B480" s="61"/>
      <c r="C480" s="61"/>
      <c r="D480" s="61"/>
      <c r="E480" s="61"/>
      <c r="F480" s="61"/>
      <c r="G480" s="61"/>
      <c r="H480" s="61"/>
      <c r="I480" s="61"/>
      <c r="J480" s="61"/>
      <c r="K480" s="62"/>
    </row>
    <row r="481" spans="1:22" ht="17.100000000000001" customHeight="1" x14ac:dyDescent="0.2">
      <c r="A481" s="66"/>
      <c r="B481" s="63"/>
      <c r="C481" s="63"/>
      <c r="D481" s="63"/>
      <c r="E481" s="63"/>
      <c r="F481" s="63"/>
      <c r="G481" s="63"/>
      <c r="H481" s="63"/>
      <c r="I481" s="63"/>
      <c r="J481" s="63"/>
      <c r="K481" s="64"/>
      <c r="L481" s="18"/>
      <c r="M481" s="18"/>
      <c r="N481" s="27"/>
      <c r="O481" s="18"/>
      <c r="P481" s="18"/>
      <c r="Q481" s="18"/>
      <c r="R481" s="45"/>
    </row>
    <row r="482" spans="1:22" ht="20.100000000000001" customHeight="1" x14ac:dyDescent="0.2">
      <c r="A482" s="1" t="s">
        <v>76</v>
      </c>
      <c r="B482" s="28"/>
      <c r="C482" s="28"/>
      <c r="D482" s="28"/>
      <c r="E482" s="28"/>
      <c r="F482" s="28"/>
      <c r="G482" s="28"/>
      <c r="H482" s="28"/>
      <c r="I482" s="28"/>
      <c r="J482" s="28"/>
      <c r="K482" s="28"/>
      <c r="L482" s="28"/>
      <c r="M482" s="28"/>
      <c r="N482" s="17" t="s">
        <v>10</v>
      </c>
      <c r="O482" s="1"/>
      <c r="P482" s="1"/>
      <c r="Q482" s="1"/>
      <c r="R482" s="46" t="s">
        <v>16</v>
      </c>
      <c r="S482" s="28"/>
    </row>
    <row r="483" spans="1:22" ht="20.100000000000001" customHeight="1" x14ac:dyDescent="0.25">
      <c r="A483" s="29" t="s">
        <v>25</v>
      </c>
      <c r="B483" s="30"/>
      <c r="C483" s="28"/>
      <c r="D483" s="28"/>
      <c r="E483" s="28"/>
      <c r="F483" s="28"/>
      <c r="G483" s="28"/>
      <c r="H483" s="28"/>
      <c r="I483" s="28"/>
      <c r="J483" s="28"/>
      <c r="K483" s="28"/>
      <c r="L483" s="28"/>
      <c r="M483" s="28"/>
      <c r="N483" s="28"/>
      <c r="O483" s="28"/>
      <c r="P483" s="28"/>
      <c r="Q483" s="28"/>
      <c r="R483" s="47"/>
      <c r="S483" s="28"/>
    </row>
    <row r="484" spans="1:22" ht="20.100000000000001" customHeight="1" x14ac:dyDescent="0.25">
      <c r="A484" s="31" t="s">
        <v>23</v>
      </c>
      <c r="B484" s="28"/>
      <c r="C484" s="28"/>
      <c r="D484" s="28"/>
      <c r="E484" s="28"/>
      <c r="F484" s="28"/>
      <c r="G484" s="28"/>
      <c r="H484" s="28"/>
      <c r="I484" s="28"/>
      <c r="J484" s="28"/>
      <c r="K484" s="28"/>
      <c r="L484" s="28"/>
      <c r="M484" s="28"/>
      <c r="N484" s="28"/>
      <c r="O484" s="28"/>
      <c r="P484" s="28"/>
      <c r="Q484" s="28"/>
      <c r="R484" s="47"/>
      <c r="S484" s="28"/>
      <c r="T484" s="28"/>
    </row>
    <row r="485" spans="1:22" ht="20.100000000000001" customHeight="1" x14ac:dyDescent="0.25">
      <c r="A485" s="31" t="s">
        <v>24</v>
      </c>
      <c r="B485" s="28"/>
      <c r="C485" s="28"/>
      <c r="D485" s="28"/>
      <c r="E485" s="28"/>
      <c r="F485" s="28"/>
      <c r="G485" s="28"/>
      <c r="H485" s="28"/>
      <c r="I485" s="28"/>
      <c r="J485" s="28"/>
      <c r="K485" s="28"/>
      <c r="L485" s="28"/>
      <c r="M485" s="28"/>
      <c r="N485" s="28"/>
      <c r="O485" s="28"/>
      <c r="P485" s="28"/>
      <c r="Q485" s="28"/>
      <c r="R485" s="47"/>
      <c r="S485" s="28"/>
      <c r="T485" s="28"/>
    </row>
    <row r="486" spans="1:22" ht="20.100000000000001" customHeight="1" x14ac:dyDescent="0.25">
      <c r="A486" s="31" t="s">
        <v>27</v>
      </c>
      <c r="B486" s="28"/>
      <c r="C486" s="28"/>
      <c r="D486" s="28"/>
      <c r="E486" s="28"/>
      <c r="F486" s="28"/>
      <c r="G486" s="28"/>
      <c r="H486" s="28"/>
      <c r="I486" s="28"/>
      <c r="J486" s="28"/>
      <c r="K486" s="28"/>
      <c r="L486" s="28"/>
      <c r="M486" s="28"/>
      <c r="N486" s="28"/>
      <c r="O486" s="28"/>
      <c r="P486" s="28"/>
      <c r="Q486" s="28"/>
      <c r="R486" s="47"/>
      <c r="S486" s="28"/>
      <c r="T486" s="28"/>
    </row>
    <row r="487" spans="1:22" ht="20.100000000000001" customHeight="1" x14ac:dyDescent="0.25">
      <c r="A487" s="31" t="s">
        <v>26</v>
      </c>
      <c r="B487" s="28"/>
      <c r="C487" s="28"/>
      <c r="D487" s="28"/>
      <c r="E487" s="28"/>
      <c r="F487" s="28"/>
      <c r="G487" s="28"/>
      <c r="H487" s="28"/>
      <c r="I487" s="28"/>
      <c r="J487" s="28"/>
      <c r="K487" s="28"/>
      <c r="L487" s="28"/>
      <c r="M487" s="28"/>
      <c r="N487" s="28"/>
      <c r="O487" s="28"/>
      <c r="P487" s="28"/>
      <c r="Q487" s="28"/>
      <c r="R487" s="47"/>
      <c r="S487" s="28"/>
      <c r="T487" s="28"/>
    </row>
    <row r="488" spans="1:22" ht="20.100000000000001" customHeight="1" x14ac:dyDescent="0.25">
      <c r="A488" s="31" t="s">
        <v>75</v>
      </c>
      <c r="B488" s="28"/>
      <c r="C488" s="28"/>
      <c r="D488" s="28"/>
      <c r="E488" s="28"/>
      <c r="F488" s="28"/>
      <c r="G488" s="28"/>
      <c r="H488" s="28"/>
      <c r="I488" s="31"/>
      <c r="J488" s="28"/>
      <c r="K488" s="28"/>
      <c r="L488" s="28"/>
      <c r="M488" s="28"/>
      <c r="N488" s="28"/>
      <c r="O488" s="28"/>
      <c r="P488" s="28"/>
      <c r="Q488" s="28"/>
      <c r="R488" s="47"/>
      <c r="S488" s="28"/>
      <c r="T488" s="28"/>
    </row>
    <row r="489" spans="1:22" ht="20.100000000000001" customHeight="1" x14ac:dyDescent="0.25">
      <c r="A489" s="31" t="s">
        <v>13</v>
      </c>
    </row>
    <row r="491" spans="1:22" s="3" customFormat="1" ht="24.75" customHeight="1" x14ac:dyDescent="0.35">
      <c r="A491" s="3" t="s">
        <v>5</v>
      </c>
      <c r="G491" s="3" t="s">
        <v>73</v>
      </c>
      <c r="R491" s="38"/>
      <c r="S491" s="5"/>
      <c r="U491" s="6"/>
      <c r="V491" s="6"/>
    </row>
    <row r="492" spans="1:22" ht="17.100000000000001" customHeight="1" x14ac:dyDescent="0.35">
      <c r="A492" s="3"/>
      <c r="B492" s="3"/>
      <c r="C492" s="3"/>
      <c r="D492" s="3" t="s">
        <v>13</v>
      </c>
      <c r="E492" s="3"/>
      <c r="F492" s="3"/>
      <c r="G492" s="3"/>
      <c r="H492" s="3"/>
      <c r="I492" s="3"/>
      <c r="J492" s="3"/>
      <c r="K492" s="3"/>
      <c r="L492" s="3"/>
      <c r="M492" s="3"/>
      <c r="N492" s="3"/>
      <c r="O492" s="3"/>
      <c r="P492" s="3"/>
      <c r="Q492" s="4"/>
      <c r="R492" s="38"/>
    </row>
    <row r="493" spans="1:22" ht="17.100000000000001" customHeight="1" x14ac:dyDescent="0.35">
      <c r="A493" s="5"/>
      <c r="B493" s="5" t="s">
        <v>60</v>
      </c>
      <c r="C493" s="5"/>
      <c r="D493" s="7">
        <f>E460+1</f>
        <v>46118</v>
      </c>
      <c r="E493" s="7">
        <f>D493+13</f>
        <v>46131</v>
      </c>
      <c r="F493" s="5"/>
      <c r="G493" s="5"/>
      <c r="H493" s="5"/>
      <c r="I493" s="5"/>
      <c r="J493" s="5"/>
      <c r="K493" s="5"/>
      <c r="L493" s="5"/>
      <c r="M493" s="5"/>
      <c r="N493" s="5"/>
      <c r="O493" s="5"/>
      <c r="P493" s="3"/>
      <c r="Q493" s="4"/>
      <c r="R493" s="38"/>
    </row>
    <row r="494" spans="1:22" ht="17.100000000000001" customHeight="1" x14ac:dyDescent="0.25">
      <c r="B494" s="9">
        <f>DAY(D493)</f>
        <v>6</v>
      </c>
      <c r="C494" s="9">
        <f>DAY(D493+1)</f>
        <v>7</v>
      </c>
      <c r="D494" s="9">
        <f>DAY(D493+2)</f>
        <v>8</v>
      </c>
      <c r="E494" s="9">
        <f>DAY(D493+3)</f>
        <v>9</v>
      </c>
      <c r="F494" s="9">
        <f>DAY(D493+4)</f>
        <v>10</v>
      </c>
      <c r="G494" s="9">
        <f>DAY(D493+5)</f>
        <v>11</v>
      </c>
      <c r="H494" s="9">
        <f>DAY(D493+6)</f>
        <v>12</v>
      </c>
      <c r="I494" s="9">
        <f>DAY(D493+7)</f>
        <v>13</v>
      </c>
      <c r="J494" s="9">
        <f>DAY(D493+8)</f>
        <v>14</v>
      </c>
      <c r="K494" s="9">
        <f>DAY(D493+9)</f>
        <v>15</v>
      </c>
      <c r="L494" s="9">
        <f>DAY(D493+10)</f>
        <v>16</v>
      </c>
      <c r="M494" s="9">
        <f>DAY(D493+11)</f>
        <v>17</v>
      </c>
      <c r="N494" s="9">
        <f>DAY(D493+12)</f>
        <v>18</v>
      </c>
      <c r="O494" s="9">
        <f>DAY(D493+13)</f>
        <v>19</v>
      </c>
      <c r="P494" s="9" t="s">
        <v>45</v>
      </c>
      <c r="Q494" s="5" t="s">
        <v>35</v>
      </c>
      <c r="R494" s="38"/>
      <c r="S494" s="5" t="str">
        <f>+B493</f>
        <v>BW 09</v>
      </c>
      <c r="T494" s="5" t="str">
        <f>+B509</f>
        <v>BW 10</v>
      </c>
    </row>
    <row r="495" spans="1:22" ht="17.100000000000001" customHeight="1" x14ac:dyDescent="0.2">
      <c r="A495" s="12" t="s">
        <v>18</v>
      </c>
      <c r="B495" s="36"/>
      <c r="C495" s="36"/>
      <c r="D495" s="36"/>
      <c r="E495" s="36"/>
      <c r="F495" s="36"/>
      <c r="G495" s="36"/>
      <c r="H495" s="36"/>
      <c r="I495" s="36"/>
      <c r="J495" s="36"/>
      <c r="K495" s="36"/>
      <c r="L495" s="36"/>
      <c r="M495" s="36"/>
      <c r="N495" s="36"/>
      <c r="O495" s="36"/>
      <c r="P495" s="14">
        <f>SUM(B495:O495)</f>
        <v>0</v>
      </c>
      <c r="Q495" s="10"/>
      <c r="R495" s="39"/>
      <c r="S495" s="10"/>
    </row>
    <row r="496" spans="1:22" ht="17.100000000000001" customHeight="1" x14ac:dyDescent="0.2">
      <c r="A496" s="12" t="s">
        <v>0</v>
      </c>
      <c r="B496" s="36"/>
      <c r="C496" s="36"/>
      <c r="D496" s="36"/>
      <c r="E496" s="36"/>
      <c r="F496" s="36"/>
      <c r="G496" s="36"/>
      <c r="H496" s="36"/>
      <c r="I496" s="36"/>
      <c r="J496" s="36"/>
      <c r="K496" s="36"/>
      <c r="L496" s="36"/>
      <c r="M496" s="36"/>
      <c r="N496" s="36"/>
      <c r="O496" s="36"/>
      <c r="P496" s="14">
        <f t="shared" ref="P496:P507" si="70">SUM(B496:O496)</f>
        <v>0</v>
      </c>
    </row>
    <row r="497" spans="1:20" ht="17.100000000000001" customHeight="1" x14ac:dyDescent="0.25">
      <c r="A497" s="12" t="s">
        <v>41</v>
      </c>
      <c r="B497" s="36"/>
      <c r="C497" s="36"/>
      <c r="D497" s="36"/>
      <c r="E497" s="36"/>
      <c r="F497" s="36"/>
      <c r="G497" s="36"/>
      <c r="H497" s="36"/>
      <c r="I497" s="36"/>
      <c r="J497" s="36"/>
      <c r="K497" s="36"/>
      <c r="L497" s="36"/>
      <c r="M497" s="36"/>
      <c r="N497" s="36"/>
      <c r="O497" s="36"/>
      <c r="P497" s="14">
        <f t="shared" si="70"/>
        <v>0</v>
      </c>
      <c r="Q497" s="16"/>
      <c r="R497" s="48">
        <f>$R$7</f>
        <v>0</v>
      </c>
      <c r="S497" s="16"/>
      <c r="T497" s="18"/>
    </row>
    <row r="498" spans="1:20" ht="17.100000000000001" customHeight="1" x14ac:dyDescent="0.2">
      <c r="A498" s="12" t="s">
        <v>15</v>
      </c>
      <c r="B498" s="36"/>
      <c r="C498" s="36"/>
      <c r="D498" s="36"/>
      <c r="E498" s="36"/>
      <c r="F498" s="36"/>
      <c r="G498" s="36"/>
      <c r="H498" s="36"/>
      <c r="I498" s="36"/>
      <c r="J498" s="36"/>
      <c r="K498" s="36"/>
      <c r="L498" s="36"/>
      <c r="M498" s="36"/>
      <c r="N498" s="36"/>
      <c r="O498" s="36"/>
      <c r="P498" s="14">
        <f t="shared" si="70"/>
        <v>0</v>
      </c>
      <c r="R498" s="41" t="s">
        <v>22</v>
      </c>
    </row>
    <row r="499" spans="1:20" ht="17.100000000000001" customHeight="1" x14ac:dyDescent="0.2">
      <c r="A499" s="12" t="s">
        <v>14</v>
      </c>
      <c r="B499" s="36"/>
      <c r="C499" s="36"/>
      <c r="D499" s="36"/>
      <c r="E499" s="36"/>
      <c r="F499" s="36"/>
      <c r="G499" s="36"/>
      <c r="H499" s="36"/>
      <c r="I499" s="36"/>
      <c r="J499" s="36"/>
      <c r="K499" s="36"/>
      <c r="L499" s="36"/>
      <c r="M499" s="36"/>
      <c r="N499" s="36"/>
      <c r="O499" s="36"/>
      <c r="P499" s="14">
        <f t="shared" si="70"/>
        <v>0</v>
      </c>
      <c r="R499" s="42"/>
    </row>
    <row r="500" spans="1:20" ht="17.100000000000001" customHeight="1" x14ac:dyDescent="0.2">
      <c r="A500" s="12" t="s">
        <v>37</v>
      </c>
      <c r="B500" s="36"/>
      <c r="C500" s="36"/>
      <c r="D500" s="36"/>
      <c r="E500" s="36"/>
      <c r="F500" s="36"/>
      <c r="G500" s="36"/>
      <c r="H500" s="36"/>
      <c r="I500" s="36"/>
      <c r="J500" s="36"/>
      <c r="K500" s="36"/>
      <c r="L500" s="36"/>
      <c r="M500" s="36"/>
      <c r="N500" s="36"/>
      <c r="O500" s="36"/>
      <c r="P500" s="14">
        <f t="shared" si="70"/>
        <v>0</v>
      </c>
      <c r="R500" s="42"/>
    </row>
    <row r="501" spans="1:20" ht="17.100000000000001" customHeight="1" x14ac:dyDescent="0.2">
      <c r="A501" s="12" t="s">
        <v>11</v>
      </c>
      <c r="B501" s="36"/>
      <c r="C501" s="36"/>
      <c r="D501" s="36"/>
      <c r="E501" s="36"/>
      <c r="F501" s="36"/>
      <c r="G501" s="36"/>
      <c r="H501" s="36"/>
      <c r="I501" s="36"/>
      <c r="J501" s="36"/>
      <c r="K501" s="36"/>
      <c r="L501" s="36"/>
      <c r="M501" s="36"/>
      <c r="N501" s="36"/>
      <c r="O501" s="36"/>
      <c r="P501" s="14">
        <f t="shared" si="70"/>
        <v>0</v>
      </c>
      <c r="Q501" s="18"/>
      <c r="R501" s="49">
        <f>$R$11</f>
        <v>0</v>
      </c>
      <c r="S501" s="18"/>
      <c r="T501" s="18"/>
    </row>
    <row r="502" spans="1:20" ht="17.100000000000001" customHeight="1" x14ac:dyDescent="0.2">
      <c r="A502" s="12" t="s">
        <v>17</v>
      </c>
      <c r="B502" s="36"/>
      <c r="C502" s="36"/>
      <c r="D502" s="36"/>
      <c r="E502" s="36"/>
      <c r="F502" s="36"/>
      <c r="G502" s="36"/>
      <c r="H502" s="36"/>
      <c r="I502" s="36"/>
      <c r="J502" s="36"/>
      <c r="K502" s="36"/>
      <c r="L502" s="36"/>
      <c r="M502" s="36"/>
      <c r="N502" s="36"/>
      <c r="O502" s="36"/>
      <c r="P502" s="14">
        <f t="shared" si="70"/>
        <v>0</v>
      </c>
      <c r="R502" s="41" t="s">
        <v>4</v>
      </c>
    </row>
    <row r="503" spans="1:20" ht="17.100000000000001" customHeight="1" x14ac:dyDescent="0.2">
      <c r="A503" s="12" t="s">
        <v>6</v>
      </c>
      <c r="B503" s="36"/>
      <c r="C503" s="36"/>
      <c r="D503" s="36"/>
      <c r="E503" s="36"/>
      <c r="F503" s="36"/>
      <c r="G503" s="36"/>
      <c r="H503" s="36"/>
      <c r="I503" s="36"/>
      <c r="J503" s="36"/>
      <c r="K503" s="36"/>
      <c r="L503" s="36"/>
      <c r="M503" s="36"/>
      <c r="N503" s="36"/>
      <c r="O503" s="36"/>
      <c r="P503" s="14">
        <f t="shared" si="70"/>
        <v>0</v>
      </c>
      <c r="R503" s="42"/>
    </row>
    <row r="504" spans="1:20" ht="17.100000000000001" customHeight="1" x14ac:dyDescent="0.2">
      <c r="A504" s="12" t="s">
        <v>20</v>
      </c>
      <c r="B504" s="36"/>
      <c r="C504" s="36"/>
      <c r="D504" s="36"/>
      <c r="E504" s="36"/>
      <c r="F504" s="36"/>
      <c r="G504" s="36"/>
      <c r="H504" s="36"/>
      <c r="I504" s="36"/>
      <c r="J504" s="36"/>
      <c r="K504" s="36"/>
      <c r="L504" s="36"/>
      <c r="M504" s="36"/>
      <c r="N504" s="36"/>
      <c r="O504" s="36"/>
      <c r="P504" s="14">
        <f t="shared" si="70"/>
        <v>0</v>
      </c>
      <c r="R504" s="42"/>
    </row>
    <row r="505" spans="1:20" ht="17.100000000000001" customHeight="1" x14ac:dyDescent="0.2">
      <c r="A505" s="12" t="s">
        <v>40</v>
      </c>
      <c r="B505" s="36"/>
      <c r="C505" s="36"/>
      <c r="D505" s="36"/>
      <c r="E505" s="36"/>
      <c r="F505" s="36"/>
      <c r="G505" s="36"/>
      <c r="H505" s="36"/>
      <c r="I505" s="36"/>
      <c r="J505" s="36"/>
      <c r="K505" s="36"/>
      <c r="L505" s="36"/>
      <c r="M505" s="36"/>
      <c r="N505" s="36"/>
      <c r="O505" s="36"/>
      <c r="P505" s="14">
        <f t="shared" si="70"/>
        <v>0</v>
      </c>
      <c r="R505" s="42"/>
    </row>
    <row r="506" spans="1:20" ht="17.100000000000001" customHeight="1" x14ac:dyDescent="0.2">
      <c r="A506" s="12" t="s">
        <v>12</v>
      </c>
      <c r="B506" s="36"/>
      <c r="C506" s="36"/>
      <c r="D506" s="36"/>
      <c r="E506" s="36"/>
      <c r="F506" s="36"/>
      <c r="G506" s="36"/>
      <c r="H506" s="36"/>
      <c r="I506" s="36"/>
      <c r="J506" s="36"/>
      <c r="K506" s="36"/>
      <c r="L506" s="36"/>
      <c r="M506" s="36"/>
      <c r="N506" s="36"/>
      <c r="O506" s="36"/>
      <c r="P506" s="14">
        <f t="shared" si="70"/>
        <v>0</v>
      </c>
      <c r="Q506" s="18"/>
      <c r="R506" s="49">
        <f>$R$16</f>
        <v>0</v>
      </c>
      <c r="S506" s="18"/>
      <c r="T506" s="18"/>
    </row>
    <row r="507" spans="1:20" ht="17.100000000000001" customHeight="1" x14ac:dyDescent="0.2">
      <c r="A507" s="10" t="s">
        <v>1</v>
      </c>
      <c r="B507" s="14">
        <f>SUM(B495:B506)</f>
        <v>0</v>
      </c>
      <c r="C507" s="14">
        <f t="shared" ref="C507:O507" si="71">SUM(C495:C506)</f>
        <v>0</v>
      </c>
      <c r="D507" s="14">
        <f t="shared" si="71"/>
        <v>0</v>
      </c>
      <c r="E507" s="14">
        <f t="shared" si="71"/>
        <v>0</v>
      </c>
      <c r="F507" s="14">
        <f t="shared" si="71"/>
        <v>0</v>
      </c>
      <c r="G507" s="14">
        <f t="shared" si="71"/>
        <v>0</v>
      </c>
      <c r="H507" s="14">
        <f t="shared" si="71"/>
        <v>0</v>
      </c>
      <c r="I507" s="14">
        <f t="shared" si="71"/>
        <v>0</v>
      </c>
      <c r="J507" s="14">
        <f t="shared" si="71"/>
        <v>0</v>
      </c>
      <c r="K507" s="14">
        <f t="shared" si="71"/>
        <v>0</v>
      </c>
      <c r="L507" s="14">
        <f t="shared" si="71"/>
        <v>0</v>
      </c>
      <c r="M507" s="14">
        <f t="shared" si="71"/>
        <v>0</v>
      </c>
      <c r="N507" s="14">
        <f t="shared" si="71"/>
        <v>0</v>
      </c>
      <c r="O507" s="14">
        <f t="shared" si="71"/>
        <v>0</v>
      </c>
      <c r="P507" s="14">
        <f t="shared" si="70"/>
        <v>0</v>
      </c>
      <c r="R507" s="41" t="s">
        <v>3</v>
      </c>
    </row>
    <row r="508" spans="1:20" ht="17.100000000000001" customHeight="1" x14ac:dyDescent="0.2">
      <c r="A508" s="10"/>
      <c r="B508" s="19"/>
      <c r="C508" s="19"/>
      <c r="D508" s="19"/>
      <c r="E508" s="19"/>
      <c r="F508" s="19"/>
      <c r="G508" s="19"/>
      <c r="H508" s="19"/>
      <c r="I508" s="19"/>
      <c r="J508" s="19"/>
      <c r="K508" s="19"/>
      <c r="L508" s="19"/>
      <c r="M508" s="19"/>
      <c r="N508" s="19"/>
      <c r="O508" s="19"/>
      <c r="P508" s="19">
        <f>SUM(B507:O507)</f>
        <v>0</v>
      </c>
      <c r="Q508" t="s">
        <v>46</v>
      </c>
      <c r="R508" s="43" t="s">
        <v>13</v>
      </c>
    </row>
    <row r="509" spans="1:20" ht="17.100000000000001" customHeight="1" x14ac:dyDescent="0.25">
      <c r="B509" s="5" t="s">
        <v>61</v>
      </c>
      <c r="D509" s="7">
        <f>E493+1</f>
        <v>46132</v>
      </c>
      <c r="E509" s="7">
        <f>D509+13</f>
        <v>46145</v>
      </c>
      <c r="R509" s="44" t="s">
        <v>74</v>
      </c>
      <c r="S509" s="20" t="s">
        <v>19</v>
      </c>
      <c r="T509" s="20" t="s">
        <v>33</v>
      </c>
    </row>
    <row r="510" spans="1:20" ht="17.100000000000001" customHeight="1" x14ac:dyDescent="0.2">
      <c r="B510" s="21">
        <f>DAY(D509)</f>
        <v>20</v>
      </c>
      <c r="C510" s="21">
        <f>DAY(D509+1)</f>
        <v>21</v>
      </c>
      <c r="D510" s="21">
        <f>DAY(D509+2)</f>
        <v>22</v>
      </c>
      <c r="E510" s="21">
        <f>DAY(D509+3)</f>
        <v>23</v>
      </c>
      <c r="F510" s="21">
        <f>DAY(D509+4)</f>
        <v>24</v>
      </c>
      <c r="G510" s="21">
        <f>DAY(D509+5)</f>
        <v>25</v>
      </c>
      <c r="H510" s="21">
        <f>DAY(D509+6)</f>
        <v>26</v>
      </c>
      <c r="I510" s="21">
        <f>DAY(D509+7)</f>
        <v>27</v>
      </c>
      <c r="J510" s="21">
        <f>DAY(D509+8)</f>
        <v>28</v>
      </c>
      <c r="K510" s="21">
        <f>DAY(D509+9)</f>
        <v>29</v>
      </c>
      <c r="L510" s="21">
        <f>DAY(D509+10)</f>
        <v>30</v>
      </c>
      <c r="M510" s="21">
        <f>DAY(D509+11)</f>
        <v>1</v>
      </c>
      <c r="N510" s="21">
        <f>DAY(D509+12)</f>
        <v>2</v>
      </c>
      <c r="O510" s="21">
        <f>DAY(D509+13)</f>
        <v>3</v>
      </c>
      <c r="P510" s="21" t="s">
        <v>45</v>
      </c>
      <c r="R510" s="44" t="s">
        <v>2</v>
      </c>
      <c r="S510" s="20" t="s">
        <v>2</v>
      </c>
      <c r="T510" s="20" t="s">
        <v>87</v>
      </c>
    </row>
    <row r="511" spans="1:20" ht="17.100000000000001" customHeight="1" x14ac:dyDescent="0.2">
      <c r="A511" s="12" t="s">
        <v>18</v>
      </c>
      <c r="B511" s="36"/>
      <c r="C511" s="36"/>
      <c r="D511" s="36"/>
      <c r="E511" s="36"/>
      <c r="F511" s="36"/>
      <c r="G511" s="36"/>
      <c r="H511" s="36"/>
      <c r="I511" s="36"/>
      <c r="J511" s="36"/>
      <c r="K511" s="36"/>
      <c r="L511" s="36"/>
      <c r="M511" s="36"/>
      <c r="N511" s="36"/>
      <c r="O511" s="36"/>
      <c r="P511" s="14">
        <f>SUM(B511:O511)</f>
        <v>0</v>
      </c>
      <c r="R511" s="22">
        <f>+P495+P511</f>
        <v>0</v>
      </c>
      <c r="S511" s="22">
        <f t="shared" ref="S511:S523" si="72">+R511+S462</f>
        <v>0</v>
      </c>
      <c r="T511" s="13"/>
    </row>
    <row r="512" spans="1:20" ht="17.100000000000001" customHeight="1" x14ac:dyDescent="0.2">
      <c r="A512" s="12" t="str">
        <f t="shared" ref="A512:A522" si="73">+A496</f>
        <v>Vacation</v>
      </c>
      <c r="B512" s="36"/>
      <c r="C512" s="36"/>
      <c r="D512" s="36"/>
      <c r="E512" s="36"/>
      <c r="F512" s="36"/>
      <c r="G512" s="36"/>
      <c r="H512" s="36"/>
      <c r="I512" s="36"/>
      <c r="J512" s="36"/>
      <c r="K512" s="36"/>
      <c r="L512" s="36"/>
      <c r="M512" s="36"/>
      <c r="N512" s="36"/>
      <c r="O512" s="36"/>
      <c r="P512" s="14">
        <f t="shared" ref="P512:P522" si="74">SUM(B512:O512)</f>
        <v>0</v>
      </c>
      <c r="R512" s="22">
        <f t="shared" ref="R512:R523" si="75">+P496+P512</f>
        <v>0</v>
      </c>
      <c r="S512" s="22">
        <f t="shared" si="72"/>
        <v>0</v>
      </c>
      <c r="T512" s="15" t="s">
        <v>28</v>
      </c>
    </row>
    <row r="513" spans="1:20" ht="17.100000000000001" customHeight="1" x14ac:dyDescent="0.2">
      <c r="A513" s="12" t="str">
        <f t="shared" si="73"/>
        <v>Sick earned after 1997</v>
      </c>
      <c r="B513" s="36"/>
      <c r="C513" s="36"/>
      <c r="D513" s="36"/>
      <c r="E513" s="36"/>
      <c r="F513" s="36"/>
      <c r="G513" s="36"/>
      <c r="H513" s="36"/>
      <c r="I513" s="36"/>
      <c r="J513" s="36"/>
      <c r="K513" s="36"/>
      <c r="L513" s="36"/>
      <c r="M513" s="36"/>
      <c r="N513" s="36"/>
      <c r="O513" s="36"/>
      <c r="P513" s="14">
        <f t="shared" si="74"/>
        <v>0</v>
      </c>
      <c r="R513" s="22">
        <f t="shared" si="75"/>
        <v>0</v>
      </c>
      <c r="S513" s="22">
        <f t="shared" si="72"/>
        <v>0</v>
      </c>
      <c r="T513" s="15" t="s">
        <v>29</v>
      </c>
    </row>
    <row r="514" spans="1:20" ht="17.100000000000001" customHeight="1" x14ac:dyDescent="0.2">
      <c r="A514" s="12" t="str">
        <f t="shared" si="73"/>
        <v>Sick earned 1984 - 1997</v>
      </c>
      <c r="B514" s="36"/>
      <c r="C514" s="36"/>
      <c r="D514" s="36"/>
      <c r="E514" s="36"/>
      <c r="F514" s="36"/>
      <c r="G514" s="36"/>
      <c r="H514" s="36"/>
      <c r="I514" s="36"/>
      <c r="J514" s="36"/>
      <c r="K514" s="36"/>
      <c r="L514" s="36"/>
      <c r="M514" s="36"/>
      <c r="N514" s="36"/>
      <c r="O514" s="36"/>
      <c r="P514" s="14">
        <f t="shared" si="74"/>
        <v>0</v>
      </c>
      <c r="R514" s="22">
        <f t="shared" si="75"/>
        <v>0</v>
      </c>
      <c r="S514" s="22">
        <f t="shared" si="72"/>
        <v>0</v>
      </c>
      <c r="T514" s="15" t="s">
        <v>30</v>
      </c>
    </row>
    <row r="515" spans="1:20" ht="17.100000000000001" customHeight="1" x14ac:dyDescent="0.2">
      <c r="A515" s="12" t="str">
        <f t="shared" si="73"/>
        <v>Sick earned before 1984</v>
      </c>
      <c r="B515" s="36"/>
      <c r="C515" s="36"/>
      <c r="D515" s="36"/>
      <c r="E515" s="36"/>
      <c r="F515" s="36"/>
      <c r="G515" s="36"/>
      <c r="H515" s="36"/>
      <c r="I515" s="36"/>
      <c r="J515" s="36"/>
      <c r="K515" s="36"/>
      <c r="L515" s="36"/>
      <c r="M515" s="36"/>
      <c r="N515" s="36"/>
      <c r="O515" s="36"/>
      <c r="P515" s="14">
        <f t="shared" si="74"/>
        <v>0</v>
      </c>
      <c r="R515" s="22">
        <f t="shared" si="75"/>
        <v>0</v>
      </c>
      <c r="S515" s="22">
        <f t="shared" si="72"/>
        <v>0</v>
      </c>
      <c r="T515" s="15" t="s">
        <v>31</v>
      </c>
    </row>
    <row r="516" spans="1:20" ht="17.100000000000001" customHeight="1" x14ac:dyDescent="0.2">
      <c r="A516" s="12" t="str">
        <f t="shared" si="73"/>
        <v>Extended sick</v>
      </c>
      <c r="B516" s="36"/>
      <c r="C516" s="36"/>
      <c r="D516" s="36"/>
      <c r="E516" s="36"/>
      <c r="F516" s="36"/>
      <c r="G516" s="36"/>
      <c r="H516" s="36"/>
      <c r="I516" s="36"/>
      <c r="J516" s="36"/>
      <c r="K516" s="36"/>
      <c r="L516" s="36"/>
      <c r="M516" s="36"/>
      <c r="N516" s="36"/>
      <c r="O516" s="36"/>
      <c r="P516" s="14">
        <f t="shared" si="74"/>
        <v>0</v>
      </c>
      <c r="R516" s="22">
        <f t="shared" si="75"/>
        <v>0</v>
      </c>
      <c r="S516" s="22">
        <f t="shared" si="72"/>
        <v>0</v>
      </c>
      <c r="T516" s="15" t="s">
        <v>42</v>
      </c>
    </row>
    <row r="517" spans="1:20" ht="17.100000000000001" customHeight="1" x14ac:dyDescent="0.2">
      <c r="A517" s="12" t="str">
        <f t="shared" si="73"/>
        <v>Comp time used</v>
      </c>
      <c r="B517" s="36"/>
      <c r="C517" s="36"/>
      <c r="D517" s="36"/>
      <c r="E517" s="36"/>
      <c r="F517" s="36"/>
      <c r="G517" s="36"/>
      <c r="H517" s="36"/>
      <c r="I517" s="36"/>
      <c r="J517" s="36"/>
      <c r="K517" s="36"/>
      <c r="L517" s="36"/>
      <c r="M517" s="36"/>
      <c r="N517" s="36"/>
      <c r="O517" s="36"/>
      <c r="P517" s="14">
        <f t="shared" si="74"/>
        <v>0</v>
      </c>
      <c r="R517" s="22">
        <f t="shared" si="75"/>
        <v>0</v>
      </c>
      <c r="S517" s="22">
        <f t="shared" si="72"/>
        <v>0</v>
      </c>
      <c r="T517" s="15" t="s">
        <v>32</v>
      </c>
    </row>
    <row r="518" spans="1:20" ht="17.100000000000001" customHeight="1" x14ac:dyDescent="0.2">
      <c r="A518" s="12" t="str">
        <f t="shared" si="73"/>
        <v>Holiday/AdminClosure</v>
      </c>
      <c r="B518" s="36"/>
      <c r="C518" s="36"/>
      <c r="D518" s="36"/>
      <c r="E518" s="36"/>
      <c r="F518" s="36"/>
      <c r="G518" s="36"/>
      <c r="H518" s="36"/>
      <c r="I518" s="36"/>
      <c r="J518" s="36"/>
      <c r="K518" s="36"/>
      <c r="L518" s="36"/>
      <c r="M518" s="36"/>
      <c r="N518" s="36"/>
      <c r="O518" s="36"/>
      <c r="P518" s="14">
        <f t="shared" si="74"/>
        <v>0</v>
      </c>
      <c r="R518" s="22">
        <f t="shared" si="75"/>
        <v>0</v>
      </c>
      <c r="S518" s="22">
        <f t="shared" si="72"/>
        <v>0</v>
      </c>
      <c r="T518" s="13"/>
    </row>
    <row r="519" spans="1:20" ht="17.100000000000001" customHeight="1" x14ac:dyDescent="0.2">
      <c r="A519" s="12" t="str">
        <f t="shared" si="73"/>
        <v>Inclement Weather</v>
      </c>
      <c r="B519" s="36"/>
      <c r="C519" s="36"/>
      <c r="D519" s="36"/>
      <c r="E519" s="36"/>
      <c r="F519" s="36"/>
      <c r="G519" s="36"/>
      <c r="H519" s="36"/>
      <c r="I519" s="36"/>
      <c r="J519" s="36"/>
      <c r="K519" s="36"/>
      <c r="L519" s="36"/>
      <c r="M519" s="36"/>
      <c r="N519" s="36"/>
      <c r="O519" s="36"/>
      <c r="P519" s="14">
        <f t="shared" si="74"/>
        <v>0</v>
      </c>
      <c r="R519" s="22">
        <f t="shared" si="75"/>
        <v>0</v>
      </c>
      <c r="S519" s="22">
        <f t="shared" si="72"/>
        <v>0</v>
      </c>
      <c r="T519" s="13"/>
    </row>
    <row r="520" spans="1:20" ht="17.100000000000001" customHeight="1" x14ac:dyDescent="0.2">
      <c r="A520" s="12" t="str">
        <f t="shared" si="73"/>
        <v>Overtime worked</v>
      </c>
      <c r="B520" s="36"/>
      <c r="C520" s="36"/>
      <c r="D520" s="36"/>
      <c r="E520" s="36"/>
      <c r="F520" s="36"/>
      <c r="G520" s="36"/>
      <c r="H520" s="36"/>
      <c r="I520" s="36"/>
      <c r="J520" s="36"/>
      <c r="K520" s="36"/>
      <c r="L520" s="36"/>
      <c r="M520" s="36"/>
      <c r="N520" s="36"/>
      <c r="O520" s="36"/>
      <c r="P520" s="14">
        <f t="shared" si="74"/>
        <v>0</v>
      </c>
      <c r="R520" s="22">
        <f t="shared" si="75"/>
        <v>0</v>
      </c>
      <c r="S520" s="22">
        <f t="shared" si="72"/>
        <v>0</v>
      </c>
      <c r="T520" s="13"/>
    </row>
    <row r="521" spans="1:20" ht="17.100000000000001" customHeight="1" x14ac:dyDescent="0.2">
      <c r="A521" s="12" t="str">
        <f t="shared" si="73"/>
        <v>*Other absence with pay</v>
      </c>
      <c r="B521" s="36"/>
      <c r="C521" s="36"/>
      <c r="D521" s="36"/>
      <c r="E521" s="36"/>
      <c r="F521" s="36"/>
      <c r="G521" s="36"/>
      <c r="H521" s="36"/>
      <c r="I521" s="36"/>
      <c r="J521" s="36"/>
      <c r="K521" s="36"/>
      <c r="L521" s="36"/>
      <c r="M521" s="36"/>
      <c r="N521" s="36"/>
      <c r="O521" s="36"/>
      <c r="P521" s="14">
        <f t="shared" si="74"/>
        <v>0</v>
      </c>
      <c r="R521" s="22">
        <f t="shared" si="75"/>
        <v>0</v>
      </c>
      <c r="S521" s="22">
        <f t="shared" si="72"/>
        <v>0</v>
      </c>
      <c r="T521" s="15" t="s">
        <v>13</v>
      </c>
    </row>
    <row r="522" spans="1:20" ht="17.100000000000001" customHeight="1" x14ac:dyDescent="0.2">
      <c r="A522" s="12" t="str">
        <f t="shared" si="73"/>
        <v>Absence without pay</v>
      </c>
      <c r="B522" s="36"/>
      <c r="C522" s="36"/>
      <c r="D522" s="36"/>
      <c r="E522" s="36"/>
      <c r="F522" s="36"/>
      <c r="G522" s="36"/>
      <c r="H522" s="36"/>
      <c r="I522" s="36"/>
      <c r="J522" s="36"/>
      <c r="K522" s="36"/>
      <c r="L522" s="36"/>
      <c r="M522" s="36"/>
      <c r="N522" s="36"/>
      <c r="O522" s="36"/>
      <c r="P522" s="14">
        <f t="shared" si="74"/>
        <v>0</v>
      </c>
      <c r="R522" s="22">
        <f t="shared" si="75"/>
        <v>0</v>
      </c>
      <c r="S522" s="22">
        <f t="shared" si="72"/>
        <v>0</v>
      </c>
      <c r="T522" s="13"/>
    </row>
    <row r="523" spans="1:20" ht="17.100000000000001" customHeight="1" x14ac:dyDescent="0.2">
      <c r="A523" s="10" t="s">
        <v>1</v>
      </c>
      <c r="B523" s="14">
        <f t="shared" ref="B523:O523" si="76">SUM(B511:B522)</f>
        <v>0</v>
      </c>
      <c r="C523" s="14">
        <f t="shared" si="76"/>
        <v>0</v>
      </c>
      <c r="D523" s="14">
        <f t="shared" si="76"/>
        <v>0</v>
      </c>
      <c r="E523" s="14">
        <f t="shared" si="76"/>
        <v>0</v>
      </c>
      <c r="F523" s="14">
        <f t="shared" si="76"/>
        <v>0</v>
      </c>
      <c r="G523" s="14">
        <f t="shared" si="76"/>
        <v>0</v>
      </c>
      <c r="H523" s="14">
        <f t="shared" si="76"/>
        <v>0</v>
      </c>
      <c r="I523" s="14">
        <f t="shared" si="76"/>
        <v>0</v>
      </c>
      <c r="J523" s="14">
        <f t="shared" si="76"/>
        <v>0</v>
      </c>
      <c r="K523" s="14">
        <f t="shared" si="76"/>
        <v>0</v>
      </c>
      <c r="L523" s="14">
        <f t="shared" si="76"/>
        <v>0</v>
      </c>
      <c r="M523" s="14">
        <f t="shared" si="76"/>
        <v>0</v>
      </c>
      <c r="N523" s="14">
        <f t="shared" si="76"/>
        <v>0</v>
      </c>
      <c r="O523" s="14">
        <f t="shared" si="76"/>
        <v>0</v>
      </c>
      <c r="P523" s="14">
        <f>SUM(P511:P522)</f>
        <v>0</v>
      </c>
      <c r="R523" s="22">
        <f t="shared" si="75"/>
        <v>0</v>
      </c>
      <c r="S523" s="22">
        <f t="shared" si="72"/>
        <v>0</v>
      </c>
      <c r="T523" s="13"/>
    </row>
    <row r="524" spans="1:20" ht="17.100000000000001" customHeight="1" x14ac:dyDescent="0.2">
      <c r="L524" s="1" t="s">
        <v>21</v>
      </c>
      <c r="P524" s="19">
        <f>SUM(B523:O523)</f>
        <v>0</v>
      </c>
      <c r="Q524" t="s">
        <v>46</v>
      </c>
    </row>
    <row r="525" spans="1:20" ht="17.100000000000001" customHeight="1" x14ac:dyDescent="0.2">
      <c r="A525" s="23" t="s">
        <v>8</v>
      </c>
      <c r="B525" s="24"/>
      <c r="C525" s="25"/>
      <c r="D525" s="56"/>
      <c r="E525" s="56"/>
      <c r="F525" s="56"/>
      <c r="G525" s="56"/>
      <c r="H525" s="56"/>
      <c r="I525" s="56"/>
      <c r="J525" s="56"/>
      <c r="K525" s="57"/>
    </row>
    <row r="526" spans="1:20" ht="17.100000000000001" customHeight="1" x14ac:dyDescent="0.2">
      <c r="A526" s="58"/>
      <c r="B526" s="59"/>
      <c r="C526" s="59"/>
      <c r="D526" s="59"/>
      <c r="E526" s="59"/>
      <c r="F526" s="59"/>
      <c r="G526" s="59"/>
      <c r="H526" s="59"/>
      <c r="I526" s="59"/>
      <c r="J526" s="59"/>
      <c r="K526" s="60"/>
    </row>
    <row r="527" spans="1:20" ht="17.100000000000001" customHeight="1" x14ac:dyDescent="0.2">
      <c r="A527" s="58"/>
      <c r="B527" s="59"/>
      <c r="C527" s="59"/>
      <c r="D527" s="59"/>
      <c r="E527" s="59"/>
      <c r="F527" s="59"/>
      <c r="G527" s="59"/>
      <c r="H527" s="59"/>
      <c r="I527" s="59"/>
      <c r="J527" s="59"/>
      <c r="K527" s="60"/>
      <c r="L527" s="18"/>
      <c r="M527" s="18"/>
      <c r="N527" s="18"/>
      <c r="O527" s="18"/>
      <c r="P527" s="18"/>
      <c r="Q527" s="18"/>
      <c r="R527" s="45"/>
    </row>
    <row r="528" spans="1:20" ht="17.100000000000001" customHeight="1" x14ac:dyDescent="0.2">
      <c r="A528" s="26" t="s">
        <v>7</v>
      </c>
      <c r="B528" s="61"/>
      <c r="C528" s="61"/>
      <c r="D528" s="61"/>
      <c r="E528" s="61"/>
      <c r="F528" s="61"/>
      <c r="G528" s="61"/>
      <c r="H528" s="61"/>
      <c r="I528" s="61"/>
      <c r="J528" s="61"/>
      <c r="K528" s="62"/>
      <c r="N528" s="17" t="s">
        <v>9</v>
      </c>
      <c r="Q528" s="17" t="s">
        <v>16</v>
      </c>
    </row>
    <row r="529" spans="1:22" ht="17.100000000000001" customHeight="1" x14ac:dyDescent="0.2">
      <c r="A529" s="65"/>
      <c r="B529" s="61"/>
      <c r="C529" s="61"/>
      <c r="D529" s="61"/>
      <c r="E529" s="61"/>
      <c r="F529" s="61"/>
      <c r="G529" s="61"/>
      <c r="H529" s="61"/>
      <c r="I529" s="61"/>
      <c r="J529" s="61"/>
      <c r="K529" s="62"/>
    </row>
    <row r="530" spans="1:22" ht="17.100000000000001" customHeight="1" x14ac:dyDescent="0.2">
      <c r="A530" s="66"/>
      <c r="B530" s="63"/>
      <c r="C530" s="63"/>
      <c r="D530" s="63"/>
      <c r="E530" s="63"/>
      <c r="F530" s="63"/>
      <c r="G530" s="63"/>
      <c r="H530" s="63"/>
      <c r="I530" s="63"/>
      <c r="J530" s="63"/>
      <c r="K530" s="64"/>
      <c r="L530" s="18"/>
      <c r="M530" s="18"/>
      <c r="N530" s="27"/>
      <c r="O530" s="18"/>
      <c r="P530" s="18"/>
      <c r="Q530" s="18"/>
      <c r="R530" s="45"/>
    </row>
    <row r="531" spans="1:22" ht="20.100000000000001" customHeight="1" x14ac:dyDescent="0.2">
      <c r="A531" s="1" t="s">
        <v>76</v>
      </c>
      <c r="B531" s="28"/>
      <c r="C531" s="28"/>
      <c r="D531" s="28"/>
      <c r="E531" s="28"/>
      <c r="F531" s="28"/>
      <c r="G531" s="28"/>
      <c r="H531" s="28"/>
      <c r="I531" s="28"/>
      <c r="J531" s="28"/>
      <c r="K531" s="28"/>
      <c r="L531" s="28"/>
      <c r="M531" s="28"/>
      <c r="N531" s="17" t="s">
        <v>10</v>
      </c>
      <c r="O531" s="1"/>
      <c r="P531" s="1"/>
      <c r="Q531" s="1"/>
      <c r="R531" s="46" t="s">
        <v>16</v>
      </c>
      <c r="S531" s="28"/>
    </row>
    <row r="532" spans="1:22" ht="20.100000000000001" customHeight="1" x14ac:dyDescent="0.25">
      <c r="A532" s="29" t="s">
        <v>25</v>
      </c>
      <c r="B532" s="30"/>
      <c r="C532" s="28"/>
      <c r="D532" s="28"/>
      <c r="E532" s="28"/>
      <c r="F532" s="28"/>
      <c r="G532" s="28"/>
      <c r="H532" s="28"/>
      <c r="I532" s="28"/>
      <c r="J532" s="28"/>
      <c r="K532" s="28"/>
      <c r="L532" s="28"/>
      <c r="M532" s="28"/>
      <c r="N532" s="28"/>
      <c r="O532" s="28"/>
      <c r="P532" s="28"/>
      <c r="Q532" s="28"/>
      <c r="R532" s="47"/>
      <c r="S532" s="28"/>
    </row>
    <row r="533" spans="1:22" ht="20.100000000000001" customHeight="1" x14ac:dyDescent="0.25">
      <c r="A533" s="31" t="s">
        <v>23</v>
      </c>
      <c r="B533" s="28"/>
      <c r="C533" s="28"/>
      <c r="D533" s="28"/>
      <c r="E533" s="28"/>
      <c r="F533" s="28"/>
      <c r="G533" s="28"/>
      <c r="H533" s="28"/>
      <c r="I533" s="28"/>
      <c r="J533" s="28"/>
      <c r="K533" s="28"/>
      <c r="L533" s="28"/>
      <c r="M533" s="28"/>
      <c r="N533" s="28"/>
      <c r="O533" s="28"/>
      <c r="P533" s="28"/>
      <c r="Q533" s="28"/>
      <c r="R533" s="47"/>
      <c r="S533" s="28"/>
      <c r="T533" s="28"/>
    </row>
    <row r="534" spans="1:22" ht="20.100000000000001" customHeight="1" x14ac:dyDescent="0.25">
      <c r="A534" s="31" t="s">
        <v>24</v>
      </c>
      <c r="B534" s="28"/>
      <c r="C534" s="28"/>
      <c r="D534" s="28"/>
      <c r="E534" s="28"/>
      <c r="F534" s="28"/>
      <c r="G534" s="28"/>
      <c r="H534" s="28"/>
      <c r="I534" s="28"/>
      <c r="J534" s="28"/>
      <c r="K534" s="28"/>
      <c r="L534" s="28"/>
      <c r="M534" s="28"/>
      <c r="N534" s="28"/>
      <c r="O534" s="28"/>
      <c r="P534" s="28"/>
      <c r="Q534" s="28"/>
      <c r="R534" s="47"/>
      <c r="S534" s="28"/>
      <c r="T534" s="28"/>
    </row>
    <row r="535" spans="1:22" ht="20.100000000000001" customHeight="1" x14ac:dyDescent="0.25">
      <c r="A535" s="31" t="s">
        <v>27</v>
      </c>
      <c r="B535" s="28"/>
      <c r="C535" s="28"/>
      <c r="D535" s="28"/>
      <c r="E535" s="28"/>
      <c r="F535" s="28"/>
      <c r="G535" s="28"/>
      <c r="H535" s="28"/>
      <c r="I535" s="28"/>
      <c r="J535" s="28"/>
      <c r="K535" s="28"/>
      <c r="L535" s="28"/>
      <c r="M535" s="28"/>
      <c r="N535" s="28"/>
      <c r="O535" s="28"/>
      <c r="P535" s="28"/>
      <c r="Q535" s="28"/>
      <c r="R535" s="47"/>
      <c r="S535" s="28"/>
      <c r="T535" s="28"/>
    </row>
    <row r="536" spans="1:22" ht="20.100000000000001" customHeight="1" x14ac:dyDescent="0.25">
      <c r="A536" s="31" t="s">
        <v>26</v>
      </c>
      <c r="B536" s="28"/>
      <c r="C536" s="28"/>
      <c r="D536" s="28"/>
      <c r="E536" s="28"/>
      <c r="F536" s="28"/>
      <c r="G536" s="28"/>
      <c r="H536" s="28"/>
      <c r="I536" s="28"/>
      <c r="J536" s="28"/>
      <c r="K536" s="28"/>
      <c r="L536" s="28"/>
      <c r="M536" s="28"/>
      <c r="N536" s="28"/>
      <c r="O536" s="28"/>
      <c r="P536" s="28"/>
      <c r="Q536" s="28"/>
      <c r="R536" s="47"/>
      <c r="S536" s="28"/>
      <c r="T536" s="28"/>
    </row>
    <row r="537" spans="1:22" ht="20.100000000000001" customHeight="1" x14ac:dyDescent="0.25">
      <c r="A537" s="31" t="s">
        <v>75</v>
      </c>
      <c r="B537" s="28"/>
      <c r="C537" s="28"/>
      <c r="D537" s="28"/>
      <c r="E537" s="28"/>
      <c r="F537" s="28"/>
      <c r="G537" s="28"/>
      <c r="H537" s="28"/>
      <c r="I537" s="31"/>
      <c r="J537" s="28"/>
      <c r="K537" s="28"/>
      <c r="L537" s="28"/>
      <c r="M537" s="28"/>
      <c r="N537" s="28"/>
      <c r="O537" s="28"/>
      <c r="P537" s="28"/>
      <c r="Q537" s="28"/>
      <c r="R537" s="47"/>
      <c r="S537" s="28"/>
      <c r="T537" s="28"/>
    </row>
    <row r="538" spans="1:22" s="34" customFormat="1" ht="11.25" x14ac:dyDescent="0.2">
      <c r="A538" s="33" t="s">
        <v>13</v>
      </c>
      <c r="R538" s="50"/>
      <c r="U538" s="35"/>
      <c r="V538" s="35"/>
    </row>
    <row r="539" spans="1:22" s="34" customFormat="1" ht="11.25" x14ac:dyDescent="0.2">
      <c r="R539" s="50"/>
      <c r="U539" s="35"/>
      <c r="V539" s="35"/>
    </row>
    <row r="540" spans="1:22" s="3" customFormat="1" ht="24.75" customHeight="1" x14ac:dyDescent="0.35">
      <c r="A540" s="3" t="s">
        <v>5</v>
      </c>
      <c r="G540" s="3" t="s">
        <v>73</v>
      </c>
      <c r="R540" s="38"/>
      <c r="S540" s="5"/>
      <c r="U540" s="6"/>
      <c r="V540" s="6"/>
    </row>
    <row r="541" spans="1:22" ht="17.100000000000001" customHeight="1" x14ac:dyDescent="0.35">
      <c r="A541" s="3"/>
      <c r="B541" s="3"/>
      <c r="C541" s="3"/>
      <c r="D541" s="3" t="s">
        <v>13</v>
      </c>
      <c r="E541" s="3"/>
      <c r="F541" s="3"/>
      <c r="G541" s="3"/>
      <c r="H541" s="3"/>
      <c r="I541" s="3"/>
      <c r="J541" s="3"/>
      <c r="K541" s="3"/>
      <c r="L541" s="3"/>
      <c r="M541" s="3"/>
      <c r="N541" s="3"/>
      <c r="O541" s="3"/>
      <c r="P541" s="3"/>
      <c r="Q541" s="4"/>
      <c r="R541" s="38"/>
    </row>
    <row r="542" spans="1:22" ht="17.100000000000001" customHeight="1" x14ac:dyDescent="0.35">
      <c r="A542" s="5"/>
      <c r="B542" s="5" t="s">
        <v>62</v>
      </c>
      <c r="C542" s="5"/>
      <c r="D542" s="7">
        <f>E509+1</f>
        <v>46146</v>
      </c>
      <c r="E542" s="7">
        <f>D542+13</f>
        <v>46159</v>
      </c>
      <c r="F542" s="5"/>
      <c r="G542" s="5"/>
      <c r="H542" s="5"/>
      <c r="I542" s="5"/>
      <c r="J542" s="5"/>
      <c r="K542" s="5"/>
      <c r="L542" s="5"/>
      <c r="M542" s="5"/>
      <c r="N542" s="5"/>
      <c r="O542" s="5"/>
      <c r="P542" s="3"/>
      <c r="Q542" s="4"/>
      <c r="R542" s="38"/>
    </row>
    <row r="543" spans="1:22" ht="17.100000000000001" customHeight="1" x14ac:dyDescent="0.25">
      <c r="B543" s="9">
        <f>DAY(D542)</f>
        <v>4</v>
      </c>
      <c r="C543" s="9">
        <f>DAY(D542+1)</f>
        <v>5</v>
      </c>
      <c r="D543" s="9">
        <f>DAY(D542+2)</f>
        <v>6</v>
      </c>
      <c r="E543" s="9">
        <f>DAY(D542+3)</f>
        <v>7</v>
      </c>
      <c r="F543" s="9">
        <f>DAY(D542+4)</f>
        <v>8</v>
      </c>
      <c r="G543" s="9">
        <f>DAY(D542+5)</f>
        <v>9</v>
      </c>
      <c r="H543" s="9">
        <f>DAY(D542+6)</f>
        <v>10</v>
      </c>
      <c r="I543" s="9">
        <f>DAY(D542+7)</f>
        <v>11</v>
      </c>
      <c r="J543" s="9">
        <f>DAY(D542+8)</f>
        <v>12</v>
      </c>
      <c r="K543" s="9">
        <f>DAY(D542+9)</f>
        <v>13</v>
      </c>
      <c r="L543" s="9">
        <f>DAY(D542+10)</f>
        <v>14</v>
      </c>
      <c r="M543" s="9">
        <f>DAY(D542+11)</f>
        <v>15</v>
      </c>
      <c r="N543" s="9">
        <f>DAY(D542+12)</f>
        <v>16</v>
      </c>
      <c r="O543" s="9">
        <f>DAY(D542+13)</f>
        <v>17</v>
      </c>
      <c r="P543" s="9" t="s">
        <v>45</v>
      </c>
      <c r="Q543" s="5" t="s">
        <v>35</v>
      </c>
      <c r="R543" s="38"/>
      <c r="S543" s="5" t="str">
        <f>+B542</f>
        <v>BW 11</v>
      </c>
      <c r="T543" s="5" t="str">
        <f>+B558</f>
        <v>BW 12</v>
      </c>
    </row>
    <row r="544" spans="1:22" ht="17.100000000000001" customHeight="1" x14ac:dyDescent="0.2">
      <c r="A544" s="12" t="s">
        <v>18</v>
      </c>
      <c r="B544" s="36"/>
      <c r="C544" s="36"/>
      <c r="D544" s="36"/>
      <c r="E544" s="36"/>
      <c r="F544" s="36"/>
      <c r="G544" s="36"/>
      <c r="H544" s="36"/>
      <c r="I544" s="36"/>
      <c r="J544" s="36"/>
      <c r="K544" s="36"/>
      <c r="L544" s="36"/>
      <c r="M544" s="36"/>
      <c r="N544" s="36"/>
      <c r="O544" s="36"/>
      <c r="P544" s="14">
        <f>SUM(B544:O544)</f>
        <v>0</v>
      </c>
      <c r="Q544" s="10"/>
      <c r="R544" s="39"/>
      <c r="S544" s="10"/>
    </row>
    <row r="545" spans="1:20" ht="17.100000000000001" customHeight="1" x14ac:dyDescent="0.2">
      <c r="A545" s="12" t="s">
        <v>0</v>
      </c>
      <c r="B545" s="36"/>
      <c r="C545" s="36"/>
      <c r="D545" s="36"/>
      <c r="E545" s="36"/>
      <c r="F545" s="36"/>
      <c r="G545" s="36"/>
      <c r="H545" s="36"/>
      <c r="I545" s="36"/>
      <c r="J545" s="36"/>
      <c r="K545" s="36"/>
      <c r="L545" s="36"/>
      <c r="M545" s="36"/>
      <c r="N545" s="36"/>
      <c r="O545" s="36"/>
      <c r="P545" s="14">
        <f t="shared" ref="P545:P556" si="77">SUM(B545:O545)</f>
        <v>0</v>
      </c>
    </row>
    <row r="546" spans="1:20" ht="17.100000000000001" customHeight="1" x14ac:dyDescent="0.25">
      <c r="A546" s="12" t="s">
        <v>41</v>
      </c>
      <c r="B546" s="36"/>
      <c r="C546" s="36"/>
      <c r="D546" s="36"/>
      <c r="E546" s="36"/>
      <c r="F546" s="36"/>
      <c r="G546" s="36"/>
      <c r="H546" s="36"/>
      <c r="I546" s="36"/>
      <c r="J546" s="36"/>
      <c r="K546" s="36"/>
      <c r="L546" s="36"/>
      <c r="M546" s="36"/>
      <c r="N546" s="36"/>
      <c r="O546" s="36"/>
      <c r="P546" s="14">
        <f t="shared" si="77"/>
        <v>0</v>
      </c>
      <c r="Q546" s="16"/>
      <c r="R546" s="48">
        <f>$R$7</f>
        <v>0</v>
      </c>
      <c r="S546" s="16"/>
      <c r="T546" s="18"/>
    </row>
    <row r="547" spans="1:20" ht="17.100000000000001" customHeight="1" x14ac:dyDescent="0.2">
      <c r="A547" s="12" t="s">
        <v>15</v>
      </c>
      <c r="B547" s="36"/>
      <c r="C547" s="36"/>
      <c r="D547" s="36"/>
      <c r="E547" s="36"/>
      <c r="F547" s="36"/>
      <c r="G547" s="36"/>
      <c r="H547" s="36"/>
      <c r="I547" s="36"/>
      <c r="J547" s="36"/>
      <c r="K547" s="36"/>
      <c r="L547" s="36"/>
      <c r="M547" s="36"/>
      <c r="N547" s="36"/>
      <c r="O547" s="36"/>
      <c r="P547" s="14">
        <f t="shared" si="77"/>
        <v>0</v>
      </c>
      <c r="R547" s="41" t="s">
        <v>22</v>
      </c>
    </row>
    <row r="548" spans="1:20" ht="17.100000000000001" customHeight="1" x14ac:dyDescent="0.2">
      <c r="A548" s="12" t="s">
        <v>14</v>
      </c>
      <c r="B548" s="36"/>
      <c r="C548" s="36"/>
      <c r="D548" s="36"/>
      <c r="E548" s="36"/>
      <c r="F548" s="36"/>
      <c r="G548" s="36"/>
      <c r="H548" s="36"/>
      <c r="I548" s="36"/>
      <c r="J548" s="36"/>
      <c r="K548" s="36"/>
      <c r="L548" s="36"/>
      <c r="M548" s="36"/>
      <c r="N548" s="36"/>
      <c r="O548" s="36"/>
      <c r="P548" s="14">
        <f t="shared" si="77"/>
        <v>0</v>
      </c>
      <c r="R548" s="42"/>
    </row>
    <row r="549" spans="1:20" ht="17.100000000000001" customHeight="1" x14ac:dyDescent="0.2">
      <c r="A549" s="12" t="s">
        <v>37</v>
      </c>
      <c r="B549" s="36"/>
      <c r="C549" s="36"/>
      <c r="D549" s="36"/>
      <c r="E549" s="36"/>
      <c r="F549" s="36"/>
      <c r="G549" s="36"/>
      <c r="H549" s="36"/>
      <c r="I549" s="36"/>
      <c r="J549" s="36"/>
      <c r="K549" s="36"/>
      <c r="L549" s="36"/>
      <c r="M549" s="36"/>
      <c r="N549" s="36"/>
      <c r="O549" s="36"/>
      <c r="P549" s="14">
        <f t="shared" si="77"/>
        <v>0</v>
      </c>
      <c r="R549" s="42"/>
    </row>
    <row r="550" spans="1:20" ht="17.100000000000001" customHeight="1" x14ac:dyDescent="0.2">
      <c r="A550" s="12" t="s">
        <v>11</v>
      </c>
      <c r="B550" s="36"/>
      <c r="C550" s="36"/>
      <c r="D550" s="36"/>
      <c r="E550" s="36"/>
      <c r="F550" s="36"/>
      <c r="G550" s="36"/>
      <c r="H550" s="36"/>
      <c r="I550" s="36"/>
      <c r="J550" s="36"/>
      <c r="K550" s="36"/>
      <c r="L550" s="36"/>
      <c r="M550" s="36"/>
      <c r="N550" s="36"/>
      <c r="O550" s="36"/>
      <c r="P550" s="14">
        <f t="shared" si="77"/>
        <v>0</v>
      </c>
      <c r="Q550" s="18"/>
      <c r="R550" s="49">
        <f>$R$11</f>
        <v>0</v>
      </c>
      <c r="S550" s="18"/>
      <c r="T550" s="18"/>
    </row>
    <row r="551" spans="1:20" ht="17.100000000000001" customHeight="1" x14ac:dyDescent="0.2">
      <c r="A551" s="12" t="s">
        <v>17</v>
      </c>
      <c r="B551" s="36"/>
      <c r="C551" s="36"/>
      <c r="D551" s="36"/>
      <c r="E551" s="36"/>
      <c r="F551" s="36"/>
      <c r="G551" s="36"/>
      <c r="H551" s="36"/>
      <c r="I551" s="36"/>
      <c r="J551" s="36"/>
      <c r="K551" s="36"/>
      <c r="L551" s="36"/>
      <c r="M551" s="36"/>
      <c r="N551" s="36"/>
      <c r="O551" s="36"/>
      <c r="P551" s="14">
        <f t="shared" si="77"/>
        <v>0</v>
      </c>
      <c r="R551" s="41" t="s">
        <v>4</v>
      </c>
    </row>
    <row r="552" spans="1:20" ht="17.100000000000001" customHeight="1" x14ac:dyDescent="0.2">
      <c r="A552" s="12" t="s">
        <v>6</v>
      </c>
      <c r="B552" s="36"/>
      <c r="C552" s="36"/>
      <c r="D552" s="36"/>
      <c r="E552" s="36"/>
      <c r="F552" s="36"/>
      <c r="G552" s="36"/>
      <c r="H552" s="36"/>
      <c r="I552" s="36"/>
      <c r="J552" s="36"/>
      <c r="K552" s="36"/>
      <c r="L552" s="36"/>
      <c r="M552" s="36"/>
      <c r="N552" s="36"/>
      <c r="O552" s="36"/>
      <c r="P552" s="14">
        <f t="shared" si="77"/>
        <v>0</v>
      </c>
      <c r="R552" s="42"/>
    </row>
    <row r="553" spans="1:20" ht="17.100000000000001" customHeight="1" x14ac:dyDescent="0.2">
      <c r="A553" s="12" t="s">
        <v>20</v>
      </c>
      <c r="B553" s="36"/>
      <c r="C553" s="36"/>
      <c r="D553" s="36"/>
      <c r="E553" s="36"/>
      <c r="F553" s="36"/>
      <c r="G553" s="36"/>
      <c r="H553" s="36"/>
      <c r="I553" s="36"/>
      <c r="J553" s="36"/>
      <c r="K553" s="36"/>
      <c r="L553" s="36"/>
      <c r="M553" s="36"/>
      <c r="N553" s="36"/>
      <c r="O553" s="36"/>
      <c r="P553" s="14">
        <f t="shared" si="77"/>
        <v>0</v>
      </c>
      <c r="R553" s="42"/>
    </row>
    <row r="554" spans="1:20" ht="17.100000000000001" customHeight="1" x14ac:dyDescent="0.2">
      <c r="A554" s="12" t="s">
        <v>40</v>
      </c>
      <c r="B554" s="36"/>
      <c r="C554" s="36"/>
      <c r="D554" s="36"/>
      <c r="E554" s="36"/>
      <c r="F554" s="36"/>
      <c r="G554" s="36"/>
      <c r="H554" s="36"/>
      <c r="I554" s="36"/>
      <c r="J554" s="36"/>
      <c r="K554" s="36"/>
      <c r="L554" s="36"/>
      <c r="M554" s="36"/>
      <c r="N554" s="36"/>
      <c r="O554" s="36"/>
      <c r="P554" s="14">
        <f t="shared" si="77"/>
        <v>0</v>
      </c>
      <c r="R554" s="42"/>
    </row>
    <row r="555" spans="1:20" ht="17.100000000000001" customHeight="1" x14ac:dyDescent="0.2">
      <c r="A555" s="12" t="s">
        <v>12</v>
      </c>
      <c r="B555" s="36"/>
      <c r="C555" s="36"/>
      <c r="D555" s="36"/>
      <c r="E555" s="36"/>
      <c r="F555" s="36"/>
      <c r="G555" s="36"/>
      <c r="H555" s="36"/>
      <c r="I555" s="36"/>
      <c r="J555" s="36"/>
      <c r="K555" s="36"/>
      <c r="L555" s="36"/>
      <c r="M555" s="36"/>
      <c r="N555" s="36"/>
      <c r="O555" s="36"/>
      <c r="P555" s="14">
        <f t="shared" si="77"/>
        <v>0</v>
      </c>
      <c r="Q555" s="18"/>
      <c r="R555" s="49">
        <f>$R$16</f>
        <v>0</v>
      </c>
      <c r="S555" s="18"/>
      <c r="T555" s="18"/>
    </row>
    <row r="556" spans="1:20" ht="17.100000000000001" customHeight="1" x14ac:dyDescent="0.2">
      <c r="A556" s="10" t="s">
        <v>1</v>
      </c>
      <c r="B556" s="14">
        <f>SUM(B544:B555)</f>
        <v>0</v>
      </c>
      <c r="C556" s="14">
        <f t="shared" ref="C556:O556" si="78">SUM(C544:C555)</f>
        <v>0</v>
      </c>
      <c r="D556" s="14">
        <f t="shared" si="78"/>
        <v>0</v>
      </c>
      <c r="E556" s="14">
        <f t="shared" si="78"/>
        <v>0</v>
      </c>
      <c r="F556" s="14">
        <f t="shared" si="78"/>
        <v>0</v>
      </c>
      <c r="G556" s="14">
        <f t="shared" si="78"/>
        <v>0</v>
      </c>
      <c r="H556" s="14">
        <f t="shared" si="78"/>
        <v>0</v>
      </c>
      <c r="I556" s="14">
        <f t="shared" si="78"/>
        <v>0</v>
      </c>
      <c r="J556" s="14">
        <f t="shared" si="78"/>
        <v>0</v>
      </c>
      <c r="K556" s="14">
        <f t="shared" si="78"/>
        <v>0</v>
      </c>
      <c r="L556" s="14">
        <f t="shared" si="78"/>
        <v>0</v>
      </c>
      <c r="M556" s="14">
        <f t="shared" si="78"/>
        <v>0</v>
      </c>
      <c r="N556" s="14">
        <f t="shared" si="78"/>
        <v>0</v>
      </c>
      <c r="O556" s="14">
        <f t="shared" si="78"/>
        <v>0</v>
      </c>
      <c r="P556" s="14">
        <f t="shared" si="77"/>
        <v>0</v>
      </c>
      <c r="R556" s="41" t="s">
        <v>3</v>
      </c>
    </row>
    <row r="557" spans="1:20" ht="17.100000000000001" customHeight="1" x14ac:dyDescent="0.2">
      <c r="A557" s="10"/>
      <c r="B557" s="19"/>
      <c r="C557" s="19"/>
      <c r="D557" s="19"/>
      <c r="E557" s="19"/>
      <c r="F557" s="19"/>
      <c r="G557" s="19"/>
      <c r="H557" s="19"/>
      <c r="I557" s="19"/>
      <c r="J557" s="19"/>
      <c r="K557" s="19"/>
      <c r="L557" s="19"/>
      <c r="M557" s="19"/>
      <c r="N557" s="19"/>
      <c r="O557" s="19"/>
      <c r="P557" s="19">
        <f>SUM(B556:O556)</f>
        <v>0</v>
      </c>
      <c r="Q557" t="s">
        <v>46</v>
      </c>
      <c r="R557" s="43" t="s">
        <v>13</v>
      </c>
    </row>
    <row r="558" spans="1:20" ht="17.100000000000001" customHeight="1" x14ac:dyDescent="0.25">
      <c r="B558" s="5" t="s">
        <v>63</v>
      </c>
      <c r="D558" s="7">
        <f>E542+1</f>
        <v>46160</v>
      </c>
      <c r="E558" s="7">
        <f>D558+13</f>
        <v>46173</v>
      </c>
      <c r="R558" s="44" t="s">
        <v>74</v>
      </c>
      <c r="S558" s="20" t="s">
        <v>19</v>
      </c>
      <c r="T558" s="20" t="s">
        <v>33</v>
      </c>
    </row>
    <row r="559" spans="1:20" ht="17.100000000000001" customHeight="1" x14ac:dyDescent="0.2">
      <c r="B559" s="21">
        <f>DAY(D558)</f>
        <v>18</v>
      </c>
      <c r="C559" s="21">
        <f>DAY(D558+1)</f>
        <v>19</v>
      </c>
      <c r="D559" s="21">
        <f>DAY(D558+2)</f>
        <v>20</v>
      </c>
      <c r="E559" s="21">
        <f>DAY(D558+3)</f>
        <v>21</v>
      </c>
      <c r="F559" s="21">
        <f>DAY(D558+4)</f>
        <v>22</v>
      </c>
      <c r="G559" s="21">
        <f>DAY(D558+5)</f>
        <v>23</v>
      </c>
      <c r="H559" s="21">
        <f>DAY(D558+6)</f>
        <v>24</v>
      </c>
      <c r="I559" s="21">
        <f>DAY(D558+7)</f>
        <v>25</v>
      </c>
      <c r="J559" s="21">
        <f>DAY(D558+8)</f>
        <v>26</v>
      </c>
      <c r="K559" s="21">
        <f>DAY(D558+9)</f>
        <v>27</v>
      </c>
      <c r="L559" s="21">
        <f>DAY(D558+10)</f>
        <v>28</v>
      </c>
      <c r="M559" s="21">
        <f>DAY(D558+11)</f>
        <v>29</v>
      </c>
      <c r="N559" s="21">
        <f>DAY(D558+12)</f>
        <v>30</v>
      </c>
      <c r="O559" s="21">
        <f>DAY(D558+13)</f>
        <v>31</v>
      </c>
      <c r="P559" s="21" t="s">
        <v>45</v>
      </c>
      <c r="R559" s="44" t="s">
        <v>2</v>
      </c>
      <c r="S559" s="20" t="s">
        <v>2</v>
      </c>
      <c r="T559" s="20" t="s">
        <v>87</v>
      </c>
    </row>
    <row r="560" spans="1:20" ht="17.100000000000001" customHeight="1" x14ac:dyDescent="0.2">
      <c r="A560" s="12" t="s">
        <v>18</v>
      </c>
      <c r="B560" s="36"/>
      <c r="C560" s="36"/>
      <c r="D560" s="36"/>
      <c r="E560" s="36"/>
      <c r="F560" s="36"/>
      <c r="G560" s="36"/>
      <c r="H560" s="36"/>
      <c r="I560" s="36"/>
      <c r="J560" s="36"/>
      <c r="K560" s="36"/>
      <c r="L560" s="36"/>
      <c r="M560" s="36"/>
      <c r="N560" s="36"/>
      <c r="O560" s="36"/>
      <c r="P560" s="14">
        <f>SUM(B560:O560)</f>
        <v>0</v>
      </c>
      <c r="R560" s="22">
        <f>+P544+P560</f>
        <v>0</v>
      </c>
      <c r="S560" s="22">
        <f t="shared" ref="S560:S572" si="79">+R560+S511</f>
        <v>0</v>
      </c>
      <c r="T560" s="13"/>
    </row>
    <row r="561" spans="1:20" ht="17.100000000000001" customHeight="1" x14ac:dyDescent="0.2">
      <c r="A561" s="12" t="str">
        <f t="shared" ref="A561:A571" si="80">+A545</f>
        <v>Vacation</v>
      </c>
      <c r="B561" s="36"/>
      <c r="C561" s="36"/>
      <c r="D561" s="36"/>
      <c r="E561" s="36"/>
      <c r="F561" s="36"/>
      <c r="G561" s="36"/>
      <c r="H561" s="36"/>
      <c r="I561" s="36"/>
      <c r="J561" s="36"/>
      <c r="K561" s="36"/>
      <c r="L561" s="36"/>
      <c r="M561" s="36"/>
      <c r="N561" s="36"/>
      <c r="O561" s="36"/>
      <c r="P561" s="14">
        <f t="shared" ref="P561:P571" si="81">SUM(B561:O561)</f>
        <v>0</v>
      </c>
      <c r="R561" s="22">
        <f t="shared" ref="R561:R572" si="82">+P545+P561</f>
        <v>0</v>
      </c>
      <c r="S561" s="22">
        <f t="shared" si="79"/>
        <v>0</v>
      </c>
      <c r="T561" s="15" t="s">
        <v>28</v>
      </c>
    </row>
    <row r="562" spans="1:20" ht="17.100000000000001" customHeight="1" x14ac:dyDescent="0.2">
      <c r="A562" s="12" t="str">
        <f t="shared" si="80"/>
        <v>Sick earned after 1997</v>
      </c>
      <c r="B562" s="36"/>
      <c r="C562" s="36"/>
      <c r="D562" s="36"/>
      <c r="E562" s="36"/>
      <c r="F562" s="36"/>
      <c r="G562" s="36"/>
      <c r="H562" s="36"/>
      <c r="I562" s="36"/>
      <c r="J562" s="36"/>
      <c r="K562" s="36"/>
      <c r="L562" s="36"/>
      <c r="M562" s="36"/>
      <c r="N562" s="36"/>
      <c r="O562" s="36"/>
      <c r="P562" s="14">
        <f t="shared" si="81"/>
        <v>0</v>
      </c>
      <c r="R562" s="22">
        <f t="shared" si="82"/>
        <v>0</v>
      </c>
      <c r="S562" s="22">
        <f t="shared" si="79"/>
        <v>0</v>
      </c>
      <c r="T562" s="15" t="s">
        <v>29</v>
      </c>
    </row>
    <row r="563" spans="1:20" ht="17.100000000000001" customHeight="1" x14ac:dyDescent="0.2">
      <c r="A563" s="12" t="str">
        <f t="shared" si="80"/>
        <v>Sick earned 1984 - 1997</v>
      </c>
      <c r="B563" s="36"/>
      <c r="C563" s="36"/>
      <c r="D563" s="36"/>
      <c r="E563" s="36"/>
      <c r="F563" s="36"/>
      <c r="G563" s="36"/>
      <c r="H563" s="36"/>
      <c r="I563" s="36"/>
      <c r="J563" s="36"/>
      <c r="K563" s="36"/>
      <c r="L563" s="36"/>
      <c r="M563" s="36"/>
      <c r="N563" s="36"/>
      <c r="O563" s="36"/>
      <c r="P563" s="14">
        <f t="shared" si="81"/>
        <v>0</v>
      </c>
      <c r="R563" s="22">
        <f t="shared" si="82"/>
        <v>0</v>
      </c>
      <c r="S563" s="22">
        <f t="shared" si="79"/>
        <v>0</v>
      </c>
      <c r="T563" s="15" t="s">
        <v>30</v>
      </c>
    </row>
    <row r="564" spans="1:20" ht="17.100000000000001" customHeight="1" x14ac:dyDescent="0.2">
      <c r="A564" s="12" t="str">
        <f t="shared" si="80"/>
        <v>Sick earned before 1984</v>
      </c>
      <c r="B564" s="36"/>
      <c r="C564" s="36"/>
      <c r="D564" s="36"/>
      <c r="E564" s="36"/>
      <c r="F564" s="36"/>
      <c r="G564" s="36"/>
      <c r="H564" s="36"/>
      <c r="I564" s="36"/>
      <c r="J564" s="36"/>
      <c r="K564" s="36"/>
      <c r="L564" s="36"/>
      <c r="M564" s="36"/>
      <c r="N564" s="36"/>
      <c r="O564" s="36"/>
      <c r="P564" s="14">
        <f t="shared" si="81"/>
        <v>0</v>
      </c>
      <c r="R564" s="22">
        <f t="shared" si="82"/>
        <v>0</v>
      </c>
      <c r="S564" s="22">
        <f t="shared" si="79"/>
        <v>0</v>
      </c>
      <c r="T564" s="15" t="s">
        <v>31</v>
      </c>
    </row>
    <row r="565" spans="1:20" ht="17.100000000000001" customHeight="1" x14ac:dyDescent="0.2">
      <c r="A565" s="12" t="str">
        <f t="shared" si="80"/>
        <v>Extended sick</v>
      </c>
      <c r="B565" s="36"/>
      <c r="C565" s="36"/>
      <c r="D565" s="36"/>
      <c r="E565" s="36"/>
      <c r="F565" s="36"/>
      <c r="G565" s="36"/>
      <c r="H565" s="36"/>
      <c r="I565" s="36"/>
      <c r="J565" s="36"/>
      <c r="K565" s="36"/>
      <c r="L565" s="36"/>
      <c r="M565" s="36"/>
      <c r="N565" s="36"/>
      <c r="O565" s="36"/>
      <c r="P565" s="14">
        <f t="shared" si="81"/>
        <v>0</v>
      </c>
      <c r="R565" s="22">
        <f t="shared" si="82"/>
        <v>0</v>
      </c>
      <c r="S565" s="22">
        <f t="shared" si="79"/>
        <v>0</v>
      </c>
      <c r="T565" s="15" t="s">
        <v>42</v>
      </c>
    </row>
    <row r="566" spans="1:20" ht="17.100000000000001" customHeight="1" x14ac:dyDescent="0.2">
      <c r="A566" s="12" t="str">
        <f t="shared" si="80"/>
        <v>Comp time used</v>
      </c>
      <c r="B566" s="36"/>
      <c r="C566" s="36"/>
      <c r="D566" s="36"/>
      <c r="E566" s="36"/>
      <c r="F566" s="36"/>
      <c r="G566" s="36"/>
      <c r="H566" s="36"/>
      <c r="I566" s="36"/>
      <c r="J566" s="36"/>
      <c r="K566" s="36"/>
      <c r="L566" s="36"/>
      <c r="M566" s="36"/>
      <c r="N566" s="36"/>
      <c r="O566" s="36"/>
      <c r="P566" s="14">
        <f t="shared" si="81"/>
        <v>0</v>
      </c>
      <c r="R566" s="22">
        <f t="shared" si="82"/>
        <v>0</v>
      </c>
      <c r="S566" s="22">
        <f t="shared" si="79"/>
        <v>0</v>
      </c>
      <c r="T566" s="15" t="s">
        <v>32</v>
      </c>
    </row>
    <row r="567" spans="1:20" ht="17.100000000000001" customHeight="1" x14ac:dyDescent="0.2">
      <c r="A567" s="12" t="str">
        <f t="shared" si="80"/>
        <v>Holiday/AdminClosure</v>
      </c>
      <c r="B567" s="36"/>
      <c r="C567" s="36"/>
      <c r="D567" s="36"/>
      <c r="E567" s="36"/>
      <c r="F567" s="36"/>
      <c r="G567" s="36"/>
      <c r="H567" s="36"/>
      <c r="I567" s="36"/>
      <c r="J567" s="36"/>
      <c r="K567" s="36"/>
      <c r="L567" s="36"/>
      <c r="M567" s="36"/>
      <c r="N567" s="36"/>
      <c r="O567" s="36"/>
      <c r="P567" s="14">
        <f t="shared" si="81"/>
        <v>0</v>
      </c>
      <c r="R567" s="22">
        <f t="shared" si="82"/>
        <v>0</v>
      </c>
      <c r="S567" s="22">
        <f t="shared" si="79"/>
        <v>0</v>
      </c>
      <c r="T567" s="13"/>
    </row>
    <row r="568" spans="1:20" ht="17.100000000000001" customHeight="1" x14ac:dyDescent="0.2">
      <c r="A568" s="12" t="str">
        <f t="shared" si="80"/>
        <v>Inclement Weather</v>
      </c>
      <c r="B568" s="36"/>
      <c r="C568" s="36"/>
      <c r="D568" s="36"/>
      <c r="E568" s="36"/>
      <c r="F568" s="36"/>
      <c r="G568" s="36"/>
      <c r="H568" s="36"/>
      <c r="I568" s="36"/>
      <c r="J568" s="36"/>
      <c r="K568" s="36"/>
      <c r="L568" s="36"/>
      <c r="M568" s="36"/>
      <c r="N568" s="36"/>
      <c r="O568" s="36"/>
      <c r="P568" s="14">
        <f t="shared" si="81"/>
        <v>0</v>
      </c>
      <c r="R568" s="22">
        <f t="shared" si="82"/>
        <v>0</v>
      </c>
      <c r="S568" s="22">
        <f t="shared" si="79"/>
        <v>0</v>
      </c>
      <c r="T568" s="13"/>
    </row>
    <row r="569" spans="1:20" ht="17.100000000000001" customHeight="1" x14ac:dyDescent="0.2">
      <c r="A569" s="12" t="str">
        <f t="shared" si="80"/>
        <v>Overtime worked</v>
      </c>
      <c r="B569" s="36"/>
      <c r="C569" s="36"/>
      <c r="D569" s="36"/>
      <c r="E569" s="36"/>
      <c r="F569" s="36"/>
      <c r="G569" s="36"/>
      <c r="H569" s="36"/>
      <c r="I569" s="36"/>
      <c r="J569" s="36"/>
      <c r="K569" s="36"/>
      <c r="L569" s="36"/>
      <c r="M569" s="36"/>
      <c r="N569" s="36"/>
      <c r="O569" s="36"/>
      <c r="P569" s="14">
        <f t="shared" si="81"/>
        <v>0</v>
      </c>
      <c r="R569" s="22">
        <f t="shared" si="82"/>
        <v>0</v>
      </c>
      <c r="S569" s="22">
        <f t="shared" si="79"/>
        <v>0</v>
      </c>
      <c r="T569" s="13"/>
    </row>
    <row r="570" spans="1:20" ht="17.100000000000001" customHeight="1" x14ac:dyDescent="0.2">
      <c r="A570" s="12" t="str">
        <f t="shared" si="80"/>
        <v>*Other absence with pay</v>
      </c>
      <c r="B570" s="36"/>
      <c r="C570" s="36"/>
      <c r="D570" s="36"/>
      <c r="E570" s="36"/>
      <c r="F570" s="36"/>
      <c r="G570" s="36"/>
      <c r="H570" s="36"/>
      <c r="I570" s="36"/>
      <c r="J570" s="36"/>
      <c r="K570" s="36"/>
      <c r="L570" s="36"/>
      <c r="M570" s="36"/>
      <c r="N570" s="36"/>
      <c r="O570" s="36"/>
      <c r="P570" s="14">
        <f t="shared" si="81"/>
        <v>0</v>
      </c>
      <c r="R570" s="22">
        <f t="shared" si="82"/>
        <v>0</v>
      </c>
      <c r="S570" s="22">
        <f t="shared" si="79"/>
        <v>0</v>
      </c>
      <c r="T570" s="15" t="s">
        <v>13</v>
      </c>
    </row>
    <row r="571" spans="1:20" ht="17.100000000000001" customHeight="1" x14ac:dyDescent="0.2">
      <c r="A571" s="12" t="str">
        <f t="shared" si="80"/>
        <v>Absence without pay</v>
      </c>
      <c r="B571" s="36"/>
      <c r="C571" s="36"/>
      <c r="D571" s="36"/>
      <c r="E571" s="36"/>
      <c r="F571" s="36"/>
      <c r="G571" s="36"/>
      <c r="H571" s="36"/>
      <c r="I571" s="36"/>
      <c r="J571" s="36"/>
      <c r="K571" s="36"/>
      <c r="L571" s="36"/>
      <c r="M571" s="36"/>
      <c r="N571" s="36"/>
      <c r="O571" s="36"/>
      <c r="P571" s="14">
        <f t="shared" si="81"/>
        <v>0</v>
      </c>
      <c r="R571" s="22">
        <f t="shared" si="82"/>
        <v>0</v>
      </c>
      <c r="S571" s="22">
        <f t="shared" si="79"/>
        <v>0</v>
      </c>
      <c r="T571" s="13"/>
    </row>
    <row r="572" spans="1:20" ht="17.100000000000001" customHeight="1" x14ac:dyDescent="0.2">
      <c r="A572" s="10" t="s">
        <v>1</v>
      </c>
      <c r="B572" s="14">
        <f t="shared" ref="B572:O572" si="83">SUM(B560:B571)</f>
        <v>0</v>
      </c>
      <c r="C572" s="14">
        <f t="shared" si="83"/>
        <v>0</v>
      </c>
      <c r="D572" s="14">
        <f t="shared" si="83"/>
        <v>0</v>
      </c>
      <c r="E572" s="14">
        <f t="shared" si="83"/>
        <v>0</v>
      </c>
      <c r="F572" s="14">
        <f t="shared" si="83"/>
        <v>0</v>
      </c>
      <c r="G572" s="14">
        <f t="shared" si="83"/>
        <v>0</v>
      </c>
      <c r="H572" s="14">
        <f t="shared" si="83"/>
        <v>0</v>
      </c>
      <c r="I572" s="14">
        <f t="shared" si="83"/>
        <v>0</v>
      </c>
      <c r="J572" s="14">
        <f t="shared" si="83"/>
        <v>0</v>
      </c>
      <c r="K572" s="14">
        <f t="shared" si="83"/>
        <v>0</v>
      </c>
      <c r="L572" s="14">
        <f t="shared" si="83"/>
        <v>0</v>
      </c>
      <c r="M572" s="14">
        <f t="shared" si="83"/>
        <v>0</v>
      </c>
      <c r="N572" s="14">
        <f t="shared" si="83"/>
        <v>0</v>
      </c>
      <c r="O572" s="14">
        <f t="shared" si="83"/>
        <v>0</v>
      </c>
      <c r="P572" s="14">
        <f>SUM(P560:P571)</f>
        <v>0</v>
      </c>
      <c r="R572" s="22">
        <f t="shared" si="82"/>
        <v>0</v>
      </c>
      <c r="S572" s="22">
        <f t="shared" si="79"/>
        <v>0</v>
      </c>
      <c r="T572" s="13"/>
    </row>
    <row r="573" spans="1:20" ht="17.100000000000001" customHeight="1" x14ac:dyDescent="0.2">
      <c r="L573" s="1" t="s">
        <v>21</v>
      </c>
      <c r="P573" s="19">
        <f>SUM(B572:O572)</f>
        <v>0</v>
      </c>
      <c r="Q573" t="s">
        <v>46</v>
      </c>
    </row>
    <row r="574" spans="1:20" ht="17.100000000000001" customHeight="1" x14ac:dyDescent="0.2">
      <c r="A574" s="23" t="s">
        <v>8</v>
      </c>
      <c r="B574" s="24"/>
      <c r="C574" s="25"/>
      <c r="D574" s="56"/>
      <c r="E574" s="56"/>
      <c r="F574" s="56"/>
      <c r="G574" s="56"/>
      <c r="H574" s="56"/>
      <c r="I574" s="56"/>
      <c r="J574" s="56"/>
      <c r="K574" s="57"/>
    </row>
    <row r="575" spans="1:20" ht="17.100000000000001" customHeight="1" x14ac:dyDescent="0.2">
      <c r="A575" s="58"/>
      <c r="B575" s="59"/>
      <c r="C575" s="59"/>
      <c r="D575" s="59"/>
      <c r="E575" s="59"/>
      <c r="F575" s="59"/>
      <c r="G575" s="59"/>
      <c r="H575" s="59"/>
      <c r="I575" s="59"/>
      <c r="J575" s="59"/>
      <c r="K575" s="60"/>
    </row>
    <row r="576" spans="1:20" ht="17.100000000000001" customHeight="1" x14ac:dyDescent="0.2">
      <c r="A576" s="58"/>
      <c r="B576" s="59"/>
      <c r="C576" s="59"/>
      <c r="D576" s="59"/>
      <c r="E576" s="59"/>
      <c r="F576" s="59"/>
      <c r="G576" s="59"/>
      <c r="H576" s="59"/>
      <c r="I576" s="59"/>
      <c r="J576" s="59"/>
      <c r="K576" s="60"/>
      <c r="L576" s="18"/>
      <c r="M576" s="18"/>
      <c r="N576" s="18"/>
      <c r="O576" s="18"/>
      <c r="P576" s="18"/>
      <c r="Q576" s="18"/>
      <c r="R576" s="45"/>
    </row>
    <row r="577" spans="1:22" ht="17.100000000000001" customHeight="1" x14ac:dyDescent="0.2">
      <c r="A577" s="26" t="s">
        <v>7</v>
      </c>
      <c r="B577" s="61"/>
      <c r="C577" s="61"/>
      <c r="D577" s="61"/>
      <c r="E577" s="61"/>
      <c r="F577" s="61"/>
      <c r="G577" s="61"/>
      <c r="H577" s="61"/>
      <c r="I577" s="61"/>
      <c r="J577" s="61"/>
      <c r="K577" s="62"/>
      <c r="N577" s="17" t="s">
        <v>9</v>
      </c>
      <c r="Q577" s="17" t="s">
        <v>16</v>
      </c>
    </row>
    <row r="578" spans="1:22" ht="17.100000000000001" customHeight="1" x14ac:dyDescent="0.2">
      <c r="A578" s="65"/>
      <c r="B578" s="61"/>
      <c r="C578" s="61"/>
      <c r="D578" s="61"/>
      <c r="E578" s="61"/>
      <c r="F578" s="61"/>
      <c r="G578" s="61"/>
      <c r="H578" s="61"/>
      <c r="I578" s="61"/>
      <c r="J578" s="61"/>
      <c r="K578" s="62"/>
    </row>
    <row r="579" spans="1:22" ht="17.100000000000001" customHeight="1" x14ac:dyDescent="0.2">
      <c r="A579" s="66"/>
      <c r="B579" s="63"/>
      <c r="C579" s="63"/>
      <c r="D579" s="63"/>
      <c r="E579" s="63"/>
      <c r="F579" s="63"/>
      <c r="G579" s="63"/>
      <c r="H579" s="63"/>
      <c r="I579" s="63"/>
      <c r="J579" s="63"/>
      <c r="K579" s="64"/>
      <c r="L579" s="18"/>
      <c r="M579" s="18"/>
      <c r="N579" s="27"/>
      <c r="O579" s="18"/>
      <c r="P579" s="18"/>
      <c r="Q579" s="18"/>
      <c r="R579" s="45"/>
    </row>
    <row r="580" spans="1:22" ht="20.100000000000001" customHeight="1" x14ac:dyDescent="0.2">
      <c r="A580" s="1" t="s">
        <v>76</v>
      </c>
      <c r="B580" s="28"/>
      <c r="C580" s="28"/>
      <c r="D580" s="28"/>
      <c r="E580" s="28"/>
      <c r="F580" s="28"/>
      <c r="G580" s="28"/>
      <c r="H580" s="28"/>
      <c r="I580" s="28"/>
      <c r="J580" s="28"/>
      <c r="K580" s="28"/>
      <c r="L580" s="28"/>
      <c r="M580" s="28"/>
      <c r="N580" s="17" t="s">
        <v>10</v>
      </c>
      <c r="O580" s="1"/>
      <c r="P580" s="1"/>
      <c r="Q580" s="1"/>
      <c r="R580" s="46" t="s">
        <v>16</v>
      </c>
      <c r="S580" s="28"/>
    </row>
    <row r="581" spans="1:22" ht="20.100000000000001" customHeight="1" x14ac:dyDescent="0.25">
      <c r="A581" s="29" t="s">
        <v>25</v>
      </c>
      <c r="B581" s="30"/>
      <c r="C581" s="28"/>
      <c r="D581" s="28"/>
      <c r="E581" s="28"/>
      <c r="F581" s="28"/>
      <c r="G581" s="28"/>
      <c r="H581" s="28"/>
      <c r="I581" s="28"/>
      <c r="J581" s="28"/>
      <c r="K581" s="28"/>
      <c r="L581" s="28"/>
      <c r="M581" s="28"/>
      <c r="N581" s="28"/>
      <c r="O581" s="28"/>
      <c r="P581" s="28"/>
      <c r="Q581" s="28"/>
      <c r="R581" s="47"/>
      <c r="S581" s="28"/>
    </row>
    <row r="582" spans="1:22" ht="20.100000000000001" customHeight="1" x14ac:dyDescent="0.25">
      <c r="A582" s="31" t="s">
        <v>23</v>
      </c>
      <c r="B582" s="28"/>
      <c r="C582" s="28"/>
      <c r="D582" s="28"/>
      <c r="E582" s="28"/>
      <c r="F582" s="28"/>
      <c r="G582" s="28"/>
      <c r="H582" s="28"/>
      <c r="I582" s="28"/>
      <c r="J582" s="28"/>
      <c r="K582" s="28"/>
      <c r="L582" s="28"/>
      <c r="M582" s="28"/>
      <c r="N582" s="28"/>
      <c r="O582" s="28"/>
      <c r="P582" s="28"/>
      <c r="Q582" s="28"/>
      <c r="R582" s="47"/>
      <c r="S582" s="28"/>
      <c r="T582" s="28"/>
    </row>
    <row r="583" spans="1:22" ht="20.100000000000001" customHeight="1" x14ac:dyDescent="0.25">
      <c r="A583" s="31" t="s">
        <v>24</v>
      </c>
      <c r="B583" s="28"/>
      <c r="C583" s="28"/>
      <c r="D583" s="28"/>
      <c r="E583" s="28"/>
      <c r="F583" s="28"/>
      <c r="G583" s="28"/>
      <c r="H583" s="28"/>
      <c r="I583" s="28"/>
      <c r="J583" s="28"/>
      <c r="K583" s="28"/>
      <c r="L583" s="28"/>
      <c r="M583" s="28"/>
      <c r="N583" s="28"/>
      <c r="O583" s="28"/>
      <c r="P583" s="28"/>
      <c r="Q583" s="28"/>
      <c r="R583" s="47"/>
      <c r="S583" s="28"/>
      <c r="T583" s="28"/>
    </row>
    <row r="584" spans="1:22" ht="20.100000000000001" customHeight="1" x14ac:dyDescent="0.25">
      <c r="A584" s="31" t="s">
        <v>27</v>
      </c>
      <c r="B584" s="28"/>
      <c r="C584" s="28"/>
      <c r="D584" s="28"/>
      <c r="E584" s="28"/>
      <c r="F584" s="28"/>
      <c r="G584" s="28"/>
      <c r="H584" s="28"/>
      <c r="I584" s="28"/>
      <c r="J584" s="28"/>
      <c r="K584" s="28"/>
      <c r="L584" s="28"/>
      <c r="M584" s="28"/>
      <c r="N584" s="28"/>
      <c r="O584" s="28"/>
      <c r="P584" s="28"/>
      <c r="Q584" s="28"/>
      <c r="R584" s="47"/>
      <c r="S584" s="28"/>
      <c r="T584" s="28"/>
    </row>
    <row r="585" spans="1:22" ht="20.100000000000001" customHeight="1" x14ac:dyDescent="0.25">
      <c r="A585" s="31" t="s">
        <v>26</v>
      </c>
      <c r="B585" s="28"/>
      <c r="C585" s="28"/>
      <c r="D585" s="28"/>
      <c r="E585" s="28"/>
      <c r="F585" s="28"/>
      <c r="G585" s="28"/>
      <c r="H585" s="28"/>
      <c r="I585" s="28"/>
      <c r="J585" s="28"/>
      <c r="K585" s="28"/>
      <c r="L585" s="28"/>
      <c r="M585" s="28"/>
      <c r="N585" s="28"/>
      <c r="O585" s="28"/>
      <c r="P585" s="28"/>
      <c r="Q585" s="28"/>
      <c r="R585" s="47"/>
      <c r="S585" s="28"/>
      <c r="T585" s="28"/>
    </row>
    <row r="586" spans="1:22" ht="20.100000000000001" customHeight="1" x14ac:dyDescent="0.25">
      <c r="A586" s="31" t="s">
        <v>75</v>
      </c>
      <c r="B586" s="28"/>
      <c r="C586" s="28"/>
      <c r="D586" s="28"/>
      <c r="E586" s="28"/>
      <c r="F586" s="28"/>
      <c r="G586" s="28"/>
      <c r="H586" s="28"/>
      <c r="I586" s="31"/>
      <c r="J586" s="28"/>
      <c r="K586" s="28"/>
      <c r="L586" s="28"/>
      <c r="M586" s="28"/>
      <c r="N586" s="28"/>
      <c r="O586" s="28"/>
      <c r="P586" s="28"/>
      <c r="Q586" s="28"/>
      <c r="R586" s="47"/>
      <c r="S586" s="28"/>
      <c r="T586" s="28"/>
    </row>
    <row r="587" spans="1:22" s="34" customFormat="1" ht="11.25" x14ac:dyDescent="0.2">
      <c r="A587" s="33" t="s">
        <v>13</v>
      </c>
      <c r="R587" s="50"/>
      <c r="U587" s="35"/>
      <c r="V587" s="35"/>
    </row>
    <row r="588" spans="1:22" s="34" customFormat="1" ht="11.25" x14ac:dyDescent="0.2">
      <c r="R588" s="50"/>
      <c r="U588" s="35"/>
      <c r="V588" s="35"/>
    </row>
    <row r="589" spans="1:22" s="3" customFormat="1" ht="24.75" customHeight="1" x14ac:dyDescent="0.35">
      <c r="A589" s="3" t="s">
        <v>5</v>
      </c>
      <c r="G589" s="3" t="s">
        <v>73</v>
      </c>
      <c r="R589" s="38"/>
      <c r="S589" s="5"/>
      <c r="U589" s="6"/>
      <c r="V589" s="6"/>
    </row>
    <row r="590" spans="1:22" ht="17.100000000000001" customHeight="1" x14ac:dyDescent="0.35">
      <c r="A590" s="3"/>
      <c r="B590" s="3"/>
      <c r="C590" s="3"/>
      <c r="D590" s="3" t="s">
        <v>13</v>
      </c>
      <c r="E590" s="3"/>
      <c r="F590" s="3"/>
      <c r="G590" s="3"/>
      <c r="H590" s="3"/>
      <c r="I590" s="3"/>
      <c r="J590" s="3"/>
      <c r="K590" s="3"/>
      <c r="L590" s="3"/>
      <c r="M590" s="3"/>
      <c r="N590" s="3"/>
      <c r="O590" s="3"/>
      <c r="P590" s="3"/>
      <c r="Q590" s="4"/>
      <c r="R590" s="38"/>
    </row>
    <row r="591" spans="1:22" ht="17.100000000000001" customHeight="1" x14ac:dyDescent="0.35">
      <c r="A591" s="5"/>
      <c r="B591" s="5" t="s">
        <v>64</v>
      </c>
      <c r="C591" s="5"/>
      <c r="D591" s="7">
        <f>E558+1</f>
        <v>46174</v>
      </c>
      <c r="E591" s="7">
        <f>D591+13</f>
        <v>46187</v>
      </c>
      <c r="F591" s="5"/>
      <c r="G591" s="5"/>
      <c r="H591" s="5"/>
      <c r="I591" s="5"/>
      <c r="J591" s="5"/>
      <c r="K591" s="5"/>
      <c r="L591" s="5"/>
      <c r="M591" s="5"/>
      <c r="N591" s="5"/>
      <c r="O591" s="5"/>
      <c r="P591" s="3"/>
      <c r="Q591" s="4"/>
      <c r="R591" s="38"/>
    </row>
    <row r="592" spans="1:22" ht="17.100000000000001" customHeight="1" x14ac:dyDescent="0.25">
      <c r="B592" s="9">
        <f>DAY(D591)</f>
        <v>1</v>
      </c>
      <c r="C592" s="9">
        <f>DAY(D591+1)</f>
        <v>2</v>
      </c>
      <c r="D592" s="9">
        <f>DAY(D591+2)</f>
        <v>3</v>
      </c>
      <c r="E592" s="9">
        <f>DAY(D591+3)</f>
        <v>4</v>
      </c>
      <c r="F592" s="9">
        <f>DAY(D591+4)</f>
        <v>5</v>
      </c>
      <c r="G592" s="9">
        <f>DAY(D591+5)</f>
        <v>6</v>
      </c>
      <c r="H592" s="9">
        <f>DAY(D591+6)</f>
        <v>7</v>
      </c>
      <c r="I592" s="9">
        <f>DAY(D591+7)</f>
        <v>8</v>
      </c>
      <c r="J592" s="9">
        <f>DAY(D591+8)</f>
        <v>9</v>
      </c>
      <c r="K592" s="9">
        <f>DAY(D591+9)</f>
        <v>10</v>
      </c>
      <c r="L592" s="9">
        <f>DAY(D591+10)</f>
        <v>11</v>
      </c>
      <c r="M592" s="9">
        <f>DAY(D591+11)</f>
        <v>12</v>
      </c>
      <c r="N592" s="9">
        <f>DAY(D591+12)</f>
        <v>13</v>
      </c>
      <c r="O592" s="9">
        <f>DAY(D591+13)</f>
        <v>14</v>
      </c>
      <c r="P592" s="9" t="s">
        <v>45</v>
      </c>
      <c r="Q592" s="5" t="s">
        <v>35</v>
      </c>
      <c r="R592" s="38"/>
      <c r="S592" s="5" t="str">
        <f>+B591</f>
        <v>BW 13</v>
      </c>
      <c r="T592" s="5" t="str">
        <f>+B607</f>
        <v>BW 14</v>
      </c>
    </row>
    <row r="593" spans="1:20" ht="17.100000000000001" customHeight="1" x14ac:dyDescent="0.2">
      <c r="A593" s="12" t="s">
        <v>18</v>
      </c>
      <c r="B593" s="36"/>
      <c r="C593" s="36"/>
      <c r="D593" s="36"/>
      <c r="E593" s="36"/>
      <c r="F593" s="36"/>
      <c r="G593" s="36"/>
      <c r="H593" s="36"/>
      <c r="I593" s="36"/>
      <c r="J593" s="36"/>
      <c r="K593" s="36"/>
      <c r="L593" s="36"/>
      <c r="M593" s="36"/>
      <c r="N593" s="36"/>
      <c r="O593" s="36"/>
      <c r="P593" s="14">
        <f>SUM(B593:O593)</f>
        <v>0</v>
      </c>
      <c r="Q593" s="10"/>
      <c r="R593" s="39"/>
      <c r="S593" s="10"/>
    </row>
    <row r="594" spans="1:20" ht="17.100000000000001" customHeight="1" x14ac:dyDescent="0.2">
      <c r="A594" s="12" t="s">
        <v>0</v>
      </c>
      <c r="B594" s="36"/>
      <c r="C594" s="36"/>
      <c r="D594" s="36"/>
      <c r="E594" s="36"/>
      <c r="F594" s="36"/>
      <c r="G594" s="36"/>
      <c r="H594" s="36"/>
      <c r="I594" s="36"/>
      <c r="J594" s="36"/>
      <c r="K594" s="36"/>
      <c r="L594" s="36"/>
      <c r="M594" s="36"/>
      <c r="N594" s="36"/>
      <c r="O594" s="36"/>
      <c r="P594" s="14">
        <f t="shared" ref="P594:P605" si="84">SUM(B594:O594)</f>
        <v>0</v>
      </c>
    </row>
    <row r="595" spans="1:20" ht="17.100000000000001" customHeight="1" x14ac:dyDescent="0.25">
      <c r="A595" s="12" t="s">
        <v>41</v>
      </c>
      <c r="B595" s="36"/>
      <c r="C595" s="36"/>
      <c r="D595" s="36"/>
      <c r="E595" s="36"/>
      <c r="F595" s="36"/>
      <c r="G595" s="36"/>
      <c r="H595" s="36"/>
      <c r="I595" s="36"/>
      <c r="J595" s="36"/>
      <c r="K595" s="36"/>
      <c r="L595" s="36"/>
      <c r="M595" s="36"/>
      <c r="N595" s="36"/>
      <c r="O595" s="36"/>
      <c r="P595" s="14">
        <f t="shared" si="84"/>
        <v>0</v>
      </c>
      <c r="Q595" s="16"/>
      <c r="R595" s="48">
        <f>$R$7</f>
        <v>0</v>
      </c>
      <c r="S595" s="16"/>
      <c r="T595" s="18"/>
    </row>
    <row r="596" spans="1:20" ht="17.100000000000001" customHeight="1" x14ac:dyDescent="0.2">
      <c r="A596" s="12" t="s">
        <v>15</v>
      </c>
      <c r="B596" s="36"/>
      <c r="C596" s="36"/>
      <c r="D596" s="36"/>
      <c r="E596" s="36"/>
      <c r="F596" s="36"/>
      <c r="G596" s="36"/>
      <c r="H596" s="36"/>
      <c r="I596" s="36"/>
      <c r="J596" s="36"/>
      <c r="K596" s="36"/>
      <c r="L596" s="36"/>
      <c r="M596" s="36"/>
      <c r="N596" s="36"/>
      <c r="O596" s="36"/>
      <c r="P596" s="14">
        <f t="shared" si="84"/>
        <v>0</v>
      </c>
      <c r="R596" s="41" t="s">
        <v>22</v>
      </c>
    </row>
    <row r="597" spans="1:20" ht="17.100000000000001" customHeight="1" x14ac:dyDescent="0.2">
      <c r="A597" s="12" t="s">
        <v>14</v>
      </c>
      <c r="B597" s="36"/>
      <c r="C597" s="36"/>
      <c r="D597" s="36"/>
      <c r="E597" s="36"/>
      <c r="F597" s="36"/>
      <c r="G597" s="36"/>
      <c r="H597" s="36"/>
      <c r="I597" s="36"/>
      <c r="J597" s="36"/>
      <c r="K597" s="36"/>
      <c r="L597" s="36"/>
      <c r="M597" s="36"/>
      <c r="N597" s="36"/>
      <c r="O597" s="36"/>
      <c r="P597" s="14">
        <f t="shared" si="84"/>
        <v>0</v>
      </c>
      <c r="R597" s="42"/>
    </row>
    <row r="598" spans="1:20" ht="17.100000000000001" customHeight="1" x14ac:dyDescent="0.2">
      <c r="A598" s="12" t="s">
        <v>37</v>
      </c>
      <c r="B598" s="36"/>
      <c r="C598" s="36"/>
      <c r="D598" s="36"/>
      <c r="E598" s="36"/>
      <c r="F598" s="36"/>
      <c r="G598" s="36"/>
      <c r="H598" s="36"/>
      <c r="I598" s="36"/>
      <c r="J598" s="36"/>
      <c r="K598" s="36"/>
      <c r="L598" s="36"/>
      <c r="M598" s="36"/>
      <c r="N598" s="36"/>
      <c r="O598" s="36"/>
      <c r="P598" s="14">
        <f t="shared" si="84"/>
        <v>0</v>
      </c>
      <c r="R598" s="42"/>
    </row>
    <row r="599" spans="1:20" ht="17.100000000000001" customHeight="1" x14ac:dyDescent="0.2">
      <c r="A599" s="12" t="s">
        <v>11</v>
      </c>
      <c r="B599" s="36"/>
      <c r="C599" s="36"/>
      <c r="D599" s="36"/>
      <c r="E599" s="36"/>
      <c r="F599" s="36"/>
      <c r="G599" s="36"/>
      <c r="H599" s="36"/>
      <c r="I599" s="36"/>
      <c r="J599" s="36"/>
      <c r="K599" s="36"/>
      <c r="L599" s="36"/>
      <c r="M599" s="36"/>
      <c r="N599" s="36"/>
      <c r="O599" s="36"/>
      <c r="P599" s="14">
        <f t="shared" si="84"/>
        <v>0</v>
      </c>
      <c r="Q599" s="18"/>
      <c r="R599" s="49">
        <f>$R$11</f>
        <v>0</v>
      </c>
      <c r="S599" s="18"/>
      <c r="T599" s="18"/>
    </row>
    <row r="600" spans="1:20" ht="17.100000000000001" customHeight="1" x14ac:dyDescent="0.2">
      <c r="A600" s="12" t="s">
        <v>17</v>
      </c>
      <c r="B600" s="36"/>
      <c r="C600" s="36"/>
      <c r="D600" s="36"/>
      <c r="E600" s="36"/>
      <c r="F600" s="36"/>
      <c r="G600" s="36"/>
      <c r="H600" s="36"/>
      <c r="I600" s="36"/>
      <c r="J600" s="36"/>
      <c r="K600" s="36"/>
      <c r="L600" s="36"/>
      <c r="M600" s="36"/>
      <c r="N600" s="36"/>
      <c r="O600" s="36"/>
      <c r="P600" s="14">
        <f t="shared" si="84"/>
        <v>0</v>
      </c>
      <c r="R600" s="41" t="s">
        <v>4</v>
      </c>
    </row>
    <row r="601" spans="1:20" ht="17.100000000000001" customHeight="1" x14ac:dyDescent="0.2">
      <c r="A601" s="12" t="s">
        <v>6</v>
      </c>
      <c r="B601" s="36"/>
      <c r="C601" s="36"/>
      <c r="D601" s="36"/>
      <c r="E601" s="36"/>
      <c r="F601" s="36"/>
      <c r="G601" s="36"/>
      <c r="H601" s="36"/>
      <c r="I601" s="36"/>
      <c r="J601" s="36"/>
      <c r="K601" s="36"/>
      <c r="L601" s="36"/>
      <c r="M601" s="36"/>
      <c r="N601" s="36"/>
      <c r="O601" s="36"/>
      <c r="P601" s="14">
        <f t="shared" si="84"/>
        <v>0</v>
      </c>
      <c r="R601" s="42"/>
    </row>
    <row r="602" spans="1:20" ht="17.100000000000001" customHeight="1" x14ac:dyDescent="0.2">
      <c r="A602" s="12" t="s">
        <v>20</v>
      </c>
      <c r="B602" s="36"/>
      <c r="C602" s="36"/>
      <c r="D602" s="36"/>
      <c r="E602" s="36"/>
      <c r="F602" s="36"/>
      <c r="G602" s="36"/>
      <c r="H602" s="36"/>
      <c r="I602" s="36"/>
      <c r="J602" s="36"/>
      <c r="K602" s="36"/>
      <c r="L602" s="36"/>
      <c r="M602" s="36"/>
      <c r="N602" s="36"/>
      <c r="O602" s="36"/>
      <c r="P602" s="14">
        <f t="shared" si="84"/>
        <v>0</v>
      </c>
      <c r="R602" s="42"/>
    </row>
    <row r="603" spans="1:20" ht="17.100000000000001" customHeight="1" x14ac:dyDescent="0.2">
      <c r="A603" s="12" t="s">
        <v>40</v>
      </c>
      <c r="B603" s="36"/>
      <c r="C603" s="36"/>
      <c r="D603" s="36"/>
      <c r="E603" s="36"/>
      <c r="F603" s="36"/>
      <c r="G603" s="36"/>
      <c r="H603" s="36"/>
      <c r="I603" s="36"/>
      <c r="J603" s="36"/>
      <c r="K603" s="36"/>
      <c r="L603" s="36"/>
      <c r="M603" s="36"/>
      <c r="N603" s="36"/>
      <c r="O603" s="36"/>
      <c r="P603" s="14">
        <f t="shared" si="84"/>
        <v>0</v>
      </c>
      <c r="R603" s="42"/>
    </row>
    <row r="604" spans="1:20" ht="17.100000000000001" customHeight="1" x14ac:dyDescent="0.2">
      <c r="A604" s="12" t="s">
        <v>12</v>
      </c>
      <c r="B604" s="36"/>
      <c r="C604" s="36"/>
      <c r="D604" s="36"/>
      <c r="E604" s="36"/>
      <c r="F604" s="36"/>
      <c r="G604" s="36"/>
      <c r="H604" s="36"/>
      <c r="I604" s="36"/>
      <c r="J604" s="36"/>
      <c r="K604" s="36"/>
      <c r="L604" s="36"/>
      <c r="M604" s="36"/>
      <c r="N604" s="36"/>
      <c r="O604" s="36"/>
      <c r="P604" s="14">
        <f t="shared" si="84"/>
        <v>0</v>
      </c>
      <c r="Q604" s="18"/>
      <c r="R604" s="49">
        <f>$R$16</f>
        <v>0</v>
      </c>
      <c r="S604" s="18"/>
      <c r="T604" s="18"/>
    </row>
    <row r="605" spans="1:20" ht="17.100000000000001" customHeight="1" x14ac:dyDescent="0.2">
      <c r="A605" s="10" t="s">
        <v>1</v>
      </c>
      <c r="B605" s="14">
        <f>SUM(B593:B604)</f>
        <v>0</v>
      </c>
      <c r="C605" s="14">
        <f t="shared" ref="C605:O605" si="85">SUM(C593:C604)</f>
        <v>0</v>
      </c>
      <c r="D605" s="14">
        <f t="shared" si="85"/>
        <v>0</v>
      </c>
      <c r="E605" s="14">
        <f t="shared" si="85"/>
        <v>0</v>
      </c>
      <c r="F605" s="14">
        <f t="shared" si="85"/>
        <v>0</v>
      </c>
      <c r="G605" s="14">
        <f t="shared" si="85"/>
        <v>0</v>
      </c>
      <c r="H605" s="14">
        <f t="shared" si="85"/>
        <v>0</v>
      </c>
      <c r="I605" s="14">
        <f t="shared" si="85"/>
        <v>0</v>
      </c>
      <c r="J605" s="14">
        <f t="shared" si="85"/>
        <v>0</v>
      </c>
      <c r="K605" s="14">
        <f t="shared" si="85"/>
        <v>0</v>
      </c>
      <c r="L605" s="14">
        <f t="shared" si="85"/>
        <v>0</v>
      </c>
      <c r="M605" s="14">
        <f t="shared" si="85"/>
        <v>0</v>
      </c>
      <c r="N605" s="14">
        <f t="shared" si="85"/>
        <v>0</v>
      </c>
      <c r="O605" s="14">
        <f t="shared" si="85"/>
        <v>0</v>
      </c>
      <c r="P605" s="14">
        <f t="shared" si="84"/>
        <v>0</v>
      </c>
      <c r="R605" s="41" t="s">
        <v>3</v>
      </c>
    </row>
    <row r="606" spans="1:20" ht="17.100000000000001" customHeight="1" x14ac:dyDescent="0.2">
      <c r="A606" s="10"/>
      <c r="B606" s="19"/>
      <c r="C606" s="19"/>
      <c r="D606" s="19"/>
      <c r="E606" s="19"/>
      <c r="F606" s="19"/>
      <c r="G606" s="19"/>
      <c r="H606" s="19"/>
      <c r="I606" s="19"/>
      <c r="J606" s="19"/>
      <c r="K606" s="19"/>
      <c r="L606" s="19"/>
      <c r="M606" s="19"/>
      <c r="N606" s="19"/>
      <c r="O606" s="19"/>
      <c r="P606" s="19">
        <f>SUM(B605:O605)</f>
        <v>0</v>
      </c>
      <c r="Q606" t="s">
        <v>46</v>
      </c>
      <c r="R606" s="43" t="s">
        <v>13</v>
      </c>
    </row>
    <row r="607" spans="1:20" ht="17.100000000000001" customHeight="1" x14ac:dyDescent="0.25">
      <c r="B607" s="5" t="s">
        <v>65</v>
      </c>
      <c r="D607" s="7">
        <f>E591+1</f>
        <v>46188</v>
      </c>
      <c r="E607" s="7">
        <f>D607+13</f>
        <v>46201</v>
      </c>
      <c r="R607" s="44" t="s">
        <v>74</v>
      </c>
      <c r="S607" s="20" t="s">
        <v>19</v>
      </c>
      <c r="T607" s="20" t="s">
        <v>33</v>
      </c>
    </row>
    <row r="608" spans="1:20" ht="17.100000000000001" customHeight="1" x14ac:dyDescent="0.2">
      <c r="B608" s="21">
        <f>DAY(D607)</f>
        <v>15</v>
      </c>
      <c r="C608" s="21">
        <f>DAY(D607+1)</f>
        <v>16</v>
      </c>
      <c r="D608" s="21">
        <f>DAY(D607+2)</f>
        <v>17</v>
      </c>
      <c r="E608" s="21">
        <f>DAY(D607+3)</f>
        <v>18</v>
      </c>
      <c r="F608" s="21">
        <f>DAY(D607+4)</f>
        <v>19</v>
      </c>
      <c r="G608" s="21">
        <f>DAY(D607+5)</f>
        <v>20</v>
      </c>
      <c r="H608" s="21">
        <f>DAY(D607+6)</f>
        <v>21</v>
      </c>
      <c r="I608" s="21">
        <f>DAY(D607+7)</f>
        <v>22</v>
      </c>
      <c r="J608" s="21">
        <f>DAY(D607+8)</f>
        <v>23</v>
      </c>
      <c r="K608" s="21">
        <f>DAY(D607+9)</f>
        <v>24</v>
      </c>
      <c r="L608" s="21">
        <f>DAY(D607+10)</f>
        <v>25</v>
      </c>
      <c r="M608" s="21">
        <f>DAY(D607+11)</f>
        <v>26</v>
      </c>
      <c r="N608" s="21">
        <f>DAY(D607+12)</f>
        <v>27</v>
      </c>
      <c r="O608" s="21">
        <f>DAY(D607+13)</f>
        <v>28</v>
      </c>
      <c r="P608" s="21" t="s">
        <v>45</v>
      </c>
      <c r="R608" s="44" t="s">
        <v>2</v>
      </c>
      <c r="S608" s="20" t="s">
        <v>2</v>
      </c>
      <c r="T608" s="20" t="s">
        <v>87</v>
      </c>
    </row>
    <row r="609" spans="1:20" ht="17.100000000000001" customHeight="1" x14ac:dyDescent="0.2">
      <c r="A609" s="12" t="s">
        <v>18</v>
      </c>
      <c r="B609" s="36"/>
      <c r="C609" s="36"/>
      <c r="D609" s="36"/>
      <c r="E609" s="36"/>
      <c r="F609" s="36"/>
      <c r="G609" s="36"/>
      <c r="H609" s="36"/>
      <c r="I609" s="36"/>
      <c r="J609" s="36"/>
      <c r="K609" s="36"/>
      <c r="L609" s="36"/>
      <c r="M609" s="36"/>
      <c r="N609" s="36"/>
      <c r="O609" s="36"/>
      <c r="P609" s="14">
        <f>SUM(B609:O609)</f>
        <v>0</v>
      </c>
      <c r="R609" s="22">
        <f>+P593+P609</f>
        <v>0</v>
      </c>
      <c r="S609" s="22">
        <f t="shared" ref="S609:S621" si="86">+R609+S560</f>
        <v>0</v>
      </c>
      <c r="T609" s="13"/>
    </row>
    <row r="610" spans="1:20" ht="17.100000000000001" customHeight="1" x14ac:dyDescent="0.2">
      <c r="A610" s="12" t="str">
        <f t="shared" ref="A610:A620" si="87">+A594</f>
        <v>Vacation</v>
      </c>
      <c r="B610" s="36"/>
      <c r="C610" s="37" t="s">
        <v>13</v>
      </c>
      <c r="D610" s="36"/>
      <c r="E610" s="36"/>
      <c r="F610" s="36"/>
      <c r="G610" s="36"/>
      <c r="H610" s="36"/>
      <c r="I610" s="36"/>
      <c r="J610" s="36"/>
      <c r="K610" s="36"/>
      <c r="L610" s="36"/>
      <c r="M610" s="36"/>
      <c r="N610" s="36"/>
      <c r="O610" s="37" t="s">
        <v>13</v>
      </c>
      <c r="P610" s="14">
        <f t="shared" ref="P610:P620" si="88">SUM(B610:O610)</f>
        <v>0</v>
      </c>
      <c r="R610" s="22">
        <f t="shared" ref="R610:R621" si="89">+P594+P610</f>
        <v>0</v>
      </c>
      <c r="S610" s="22">
        <f t="shared" si="86"/>
        <v>0</v>
      </c>
      <c r="T610" s="15" t="s">
        <v>28</v>
      </c>
    </row>
    <row r="611" spans="1:20" ht="17.100000000000001" customHeight="1" x14ac:dyDescent="0.2">
      <c r="A611" s="12" t="str">
        <f t="shared" si="87"/>
        <v>Sick earned after 1997</v>
      </c>
      <c r="B611" s="36"/>
      <c r="C611" s="36"/>
      <c r="D611" s="36"/>
      <c r="E611" s="36"/>
      <c r="F611" s="36"/>
      <c r="G611" s="36"/>
      <c r="H611" s="36"/>
      <c r="I611" s="36"/>
      <c r="J611" s="36"/>
      <c r="K611" s="36"/>
      <c r="L611" s="36"/>
      <c r="M611" s="36"/>
      <c r="N611" s="36"/>
      <c r="O611" s="36"/>
      <c r="P611" s="14">
        <f t="shared" si="88"/>
        <v>0</v>
      </c>
      <c r="R611" s="22">
        <f t="shared" si="89"/>
        <v>0</v>
      </c>
      <c r="S611" s="22">
        <f t="shared" si="86"/>
        <v>0</v>
      </c>
      <c r="T611" s="15" t="s">
        <v>29</v>
      </c>
    </row>
    <row r="612" spans="1:20" ht="17.100000000000001" customHeight="1" x14ac:dyDescent="0.2">
      <c r="A612" s="12" t="str">
        <f t="shared" si="87"/>
        <v>Sick earned 1984 - 1997</v>
      </c>
      <c r="B612" s="36"/>
      <c r="C612" s="36"/>
      <c r="D612" s="36"/>
      <c r="E612" s="36"/>
      <c r="F612" s="36"/>
      <c r="G612" s="36"/>
      <c r="H612" s="36"/>
      <c r="I612" s="36"/>
      <c r="J612" s="36"/>
      <c r="K612" s="36"/>
      <c r="L612" s="36"/>
      <c r="M612" s="36"/>
      <c r="N612" s="36"/>
      <c r="O612" s="36"/>
      <c r="P612" s="14">
        <f t="shared" si="88"/>
        <v>0</v>
      </c>
      <c r="R612" s="22">
        <f t="shared" si="89"/>
        <v>0</v>
      </c>
      <c r="S612" s="22">
        <f t="shared" si="86"/>
        <v>0</v>
      </c>
      <c r="T612" s="15" t="s">
        <v>30</v>
      </c>
    </row>
    <row r="613" spans="1:20" ht="17.100000000000001" customHeight="1" x14ac:dyDescent="0.2">
      <c r="A613" s="12" t="str">
        <f t="shared" si="87"/>
        <v>Sick earned before 1984</v>
      </c>
      <c r="B613" s="36"/>
      <c r="C613" s="36"/>
      <c r="D613" s="36"/>
      <c r="E613" s="36"/>
      <c r="F613" s="36"/>
      <c r="G613" s="36"/>
      <c r="H613" s="36"/>
      <c r="I613" s="36"/>
      <c r="J613" s="36"/>
      <c r="K613" s="36"/>
      <c r="L613" s="36"/>
      <c r="M613" s="36"/>
      <c r="N613" s="36"/>
      <c r="O613" s="36"/>
      <c r="P613" s="14">
        <f t="shared" si="88"/>
        <v>0</v>
      </c>
      <c r="R613" s="22">
        <f t="shared" si="89"/>
        <v>0</v>
      </c>
      <c r="S613" s="22">
        <f t="shared" si="86"/>
        <v>0</v>
      </c>
      <c r="T613" s="15" t="s">
        <v>31</v>
      </c>
    </row>
    <row r="614" spans="1:20" ht="17.100000000000001" customHeight="1" x14ac:dyDescent="0.2">
      <c r="A614" s="12" t="str">
        <f t="shared" si="87"/>
        <v>Extended sick</v>
      </c>
      <c r="B614" s="36"/>
      <c r="C614" s="36"/>
      <c r="D614" s="36"/>
      <c r="E614" s="36"/>
      <c r="F614" s="36"/>
      <c r="G614" s="36"/>
      <c r="H614" s="36"/>
      <c r="I614" s="36"/>
      <c r="J614" s="36"/>
      <c r="K614" s="36"/>
      <c r="L614" s="36"/>
      <c r="M614" s="36"/>
      <c r="N614" s="36"/>
      <c r="O614" s="36"/>
      <c r="P614" s="14">
        <f t="shared" si="88"/>
        <v>0</v>
      </c>
      <c r="R614" s="22">
        <f t="shared" si="89"/>
        <v>0</v>
      </c>
      <c r="S614" s="22">
        <f t="shared" si="86"/>
        <v>0</v>
      </c>
      <c r="T614" s="15" t="s">
        <v>42</v>
      </c>
    </row>
    <row r="615" spans="1:20" ht="17.100000000000001" customHeight="1" x14ac:dyDescent="0.2">
      <c r="A615" s="12" t="str">
        <f t="shared" si="87"/>
        <v>Comp time used</v>
      </c>
      <c r="B615" s="36"/>
      <c r="C615" s="36"/>
      <c r="D615" s="36"/>
      <c r="E615" s="36"/>
      <c r="F615" s="36"/>
      <c r="G615" s="36"/>
      <c r="H615" s="36"/>
      <c r="I615" s="36"/>
      <c r="J615" s="36"/>
      <c r="K615" s="36"/>
      <c r="L615" s="36"/>
      <c r="M615" s="36"/>
      <c r="N615" s="36"/>
      <c r="O615" s="36"/>
      <c r="P615" s="14">
        <f t="shared" si="88"/>
        <v>0</v>
      </c>
      <c r="R615" s="22">
        <f t="shared" si="89"/>
        <v>0</v>
      </c>
      <c r="S615" s="22">
        <f t="shared" si="86"/>
        <v>0</v>
      </c>
      <c r="T615" s="15" t="s">
        <v>32</v>
      </c>
    </row>
    <row r="616" spans="1:20" ht="17.100000000000001" customHeight="1" x14ac:dyDescent="0.2">
      <c r="A616" s="12" t="str">
        <f t="shared" si="87"/>
        <v>Holiday/AdminClosure</v>
      </c>
      <c r="B616" s="36"/>
      <c r="C616" s="36"/>
      <c r="D616" s="36"/>
      <c r="E616" s="36"/>
      <c r="F616" s="36"/>
      <c r="G616" s="36"/>
      <c r="H616" s="36"/>
      <c r="I616" s="36"/>
      <c r="J616" s="36"/>
      <c r="K616" s="36"/>
      <c r="L616" s="36"/>
      <c r="M616" s="36"/>
      <c r="N616" s="36"/>
      <c r="O616" s="36"/>
      <c r="P616" s="14">
        <f t="shared" si="88"/>
        <v>0</v>
      </c>
      <c r="R616" s="22">
        <f t="shared" si="89"/>
        <v>0</v>
      </c>
      <c r="S616" s="22">
        <f t="shared" si="86"/>
        <v>0</v>
      </c>
      <c r="T616" s="13"/>
    </row>
    <row r="617" spans="1:20" ht="17.100000000000001" customHeight="1" x14ac:dyDescent="0.2">
      <c r="A617" s="12" t="str">
        <f t="shared" si="87"/>
        <v>Inclement Weather</v>
      </c>
      <c r="B617" s="36"/>
      <c r="C617" s="36"/>
      <c r="D617" s="36"/>
      <c r="E617" s="36"/>
      <c r="F617" s="36"/>
      <c r="G617" s="36"/>
      <c r="H617" s="36"/>
      <c r="I617" s="36"/>
      <c r="J617" s="36"/>
      <c r="K617" s="36"/>
      <c r="L617" s="36"/>
      <c r="M617" s="36"/>
      <c r="N617" s="36"/>
      <c r="O617" s="36"/>
      <c r="P617" s="14">
        <f t="shared" si="88"/>
        <v>0</v>
      </c>
      <c r="R617" s="22">
        <f t="shared" si="89"/>
        <v>0</v>
      </c>
      <c r="S617" s="22">
        <f t="shared" si="86"/>
        <v>0</v>
      </c>
      <c r="T617" s="13"/>
    </row>
    <row r="618" spans="1:20" ht="17.100000000000001" customHeight="1" x14ac:dyDescent="0.2">
      <c r="A618" s="12" t="str">
        <f t="shared" si="87"/>
        <v>Overtime worked</v>
      </c>
      <c r="B618" s="36"/>
      <c r="C618" s="36"/>
      <c r="D618" s="36"/>
      <c r="E618" s="36"/>
      <c r="F618" s="36"/>
      <c r="G618" s="36"/>
      <c r="H618" s="36"/>
      <c r="I618" s="36"/>
      <c r="J618" s="36"/>
      <c r="K618" s="36"/>
      <c r="L618" s="36"/>
      <c r="M618" s="36"/>
      <c r="N618" s="36"/>
      <c r="O618" s="36"/>
      <c r="P618" s="14">
        <f t="shared" si="88"/>
        <v>0</v>
      </c>
      <c r="R618" s="22">
        <f t="shared" si="89"/>
        <v>0</v>
      </c>
      <c r="S618" s="22">
        <f t="shared" si="86"/>
        <v>0</v>
      </c>
      <c r="T618" s="13"/>
    </row>
    <row r="619" spans="1:20" ht="17.100000000000001" customHeight="1" x14ac:dyDescent="0.2">
      <c r="A619" s="12" t="str">
        <f t="shared" si="87"/>
        <v>*Other absence with pay</v>
      </c>
      <c r="B619" s="36"/>
      <c r="C619" s="36"/>
      <c r="D619" s="36"/>
      <c r="E619" s="36"/>
      <c r="F619" s="36"/>
      <c r="G619" s="36"/>
      <c r="H619" s="36"/>
      <c r="I619" s="36"/>
      <c r="J619" s="36"/>
      <c r="K619" s="36"/>
      <c r="L619" s="36"/>
      <c r="M619" s="36"/>
      <c r="N619" s="36"/>
      <c r="O619" s="36"/>
      <c r="P619" s="14">
        <f t="shared" si="88"/>
        <v>0</v>
      </c>
      <c r="R619" s="22">
        <f t="shared" si="89"/>
        <v>0</v>
      </c>
      <c r="S619" s="22">
        <f t="shared" si="86"/>
        <v>0</v>
      </c>
      <c r="T619" s="15" t="s">
        <v>13</v>
      </c>
    </row>
    <row r="620" spans="1:20" ht="17.100000000000001" customHeight="1" x14ac:dyDescent="0.2">
      <c r="A620" s="12" t="str">
        <f t="shared" si="87"/>
        <v>Absence without pay</v>
      </c>
      <c r="B620" s="36"/>
      <c r="C620" s="36"/>
      <c r="D620" s="36"/>
      <c r="E620" s="36"/>
      <c r="F620" s="36"/>
      <c r="G620" s="36"/>
      <c r="H620" s="36"/>
      <c r="I620" s="36"/>
      <c r="J620" s="36"/>
      <c r="K620" s="36"/>
      <c r="L620" s="36"/>
      <c r="M620" s="36"/>
      <c r="N620" s="36"/>
      <c r="O620" s="36"/>
      <c r="P620" s="14">
        <f t="shared" si="88"/>
        <v>0</v>
      </c>
      <c r="R620" s="22">
        <f t="shared" si="89"/>
        <v>0</v>
      </c>
      <c r="S620" s="22">
        <f t="shared" si="86"/>
        <v>0</v>
      </c>
      <c r="T620" s="13"/>
    </row>
    <row r="621" spans="1:20" ht="17.100000000000001" customHeight="1" x14ac:dyDescent="0.2">
      <c r="A621" s="10" t="s">
        <v>1</v>
      </c>
      <c r="B621" s="14">
        <f t="shared" ref="B621:O621" si="90">SUM(B609:B620)</f>
        <v>0</v>
      </c>
      <c r="C621" s="14">
        <f t="shared" si="90"/>
        <v>0</v>
      </c>
      <c r="D621" s="14">
        <f t="shared" si="90"/>
        <v>0</v>
      </c>
      <c r="E621" s="14">
        <f t="shared" si="90"/>
        <v>0</v>
      </c>
      <c r="F621" s="14">
        <f t="shared" si="90"/>
        <v>0</v>
      </c>
      <c r="G621" s="14">
        <f t="shared" si="90"/>
        <v>0</v>
      </c>
      <c r="H621" s="14">
        <f t="shared" si="90"/>
        <v>0</v>
      </c>
      <c r="I621" s="14">
        <f t="shared" si="90"/>
        <v>0</v>
      </c>
      <c r="J621" s="14">
        <f t="shared" si="90"/>
        <v>0</v>
      </c>
      <c r="K621" s="14">
        <f t="shared" si="90"/>
        <v>0</v>
      </c>
      <c r="L621" s="14">
        <f t="shared" si="90"/>
        <v>0</v>
      </c>
      <c r="M621" s="14">
        <f t="shared" si="90"/>
        <v>0</v>
      </c>
      <c r="N621" s="14">
        <f t="shared" si="90"/>
        <v>0</v>
      </c>
      <c r="O621" s="14">
        <f t="shared" si="90"/>
        <v>0</v>
      </c>
      <c r="P621" s="14">
        <f>SUM(P609:P620)</f>
        <v>0</v>
      </c>
      <c r="R621" s="22">
        <f t="shared" si="89"/>
        <v>0</v>
      </c>
      <c r="S621" s="22">
        <f t="shared" si="86"/>
        <v>0</v>
      </c>
      <c r="T621" s="13"/>
    </row>
    <row r="622" spans="1:20" ht="17.100000000000001" customHeight="1" x14ac:dyDescent="0.2">
      <c r="L622" s="1" t="s">
        <v>21</v>
      </c>
      <c r="P622" s="19">
        <f>SUM(B621:O621)</f>
        <v>0</v>
      </c>
      <c r="Q622" t="s">
        <v>46</v>
      </c>
    </row>
    <row r="623" spans="1:20" ht="17.100000000000001" customHeight="1" x14ac:dyDescent="0.2">
      <c r="A623" s="23" t="s">
        <v>8</v>
      </c>
      <c r="B623" s="24"/>
      <c r="C623" s="25"/>
      <c r="D623" s="56"/>
      <c r="E623" s="56"/>
      <c r="F623" s="56"/>
      <c r="G623" s="56"/>
      <c r="H623" s="56"/>
      <c r="I623" s="56"/>
      <c r="J623" s="56"/>
      <c r="K623" s="57"/>
    </row>
    <row r="624" spans="1:20" ht="17.100000000000001" customHeight="1" x14ac:dyDescent="0.2">
      <c r="A624" s="58"/>
      <c r="B624" s="59"/>
      <c r="C624" s="59"/>
      <c r="D624" s="59"/>
      <c r="E624" s="59"/>
      <c r="F624" s="59"/>
      <c r="G624" s="59"/>
      <c r="H624" s="59"/>
      <c r="I624" s="59"/>
      <c r="J624" s="59"/>
      <c r="K624" s="60"/>
    </row>
    <row r="625" spans="1:20" ht="17.100000000000001" customHeight="1" x14ac:dyDescent="0.2">
      <c r="A625" s="58"/>
      <c r="B625" s="59"/>
      <c r="C625" s="59"/>
      <c r="D625" s="59"/>
      <c r="E625" s="59"/>
      <c r="F625" s="59"/>
      <c r="G625" s="59"/>
      <c r="H625" s="59"/>
      <c r="I625" s="59"/>
      <c r="J625" s="59"/>
      <c r="K625" s="60"/>
      <c r="L625" s="18"/>
      <c r="M625" s="18"/>
      <c r="N625" s="18"/>
      <c r="O625" s="18"/>
      <c r="P625" s="18"/>
      <c r="Q625" s="18"/>
      <c r="R625" s="45"/>
    </row>
    <row r="626" spans="1:20" ht="17.100000000000001" customHeight="1" x14ac:dyDescent="0.2">
      <c r="A626" s="26" t="s">
        <v>7</v>
      </c>
      <c r="B626" s="61"/>
      <c r="C626" s="61"/>
      <c r="D626" s="61"/>
      <c r="E626" s="61"/>
      <c r="F626" s="61"/>
      <c r="G626" s="61"/>
      <c r="H626" s="61"/>
      <c r="I626" s="61"/>
      <c r="J626" s="61"/>
      <c r="K626" s="62"/>
      <c r="N626" s="17" t="s">
        <v>9</v>
      </c>
      <c r="Q626" s="17" t="s">
        <v>16</v>
      </c>
    </row>
    <row r="627" spans="1:20" ht="17.100000000000001" customHeight="1" x14ac:dyDescent="0.2">
      <c r="A627" s="65"/>
      <c r="B627" s="61"/>
      <c r="C627" s="61"/>
      <c r="D627" s="61"/>
      <c r="E627" s="61"/>
      <c r="F627" s="61"/>
      <c r="G627" s="61"/>
      <c r="H627" s="61"/>
      <c r="I627" s="61"/>
      <c r="J627" s="61"/>
      <c r="K627" s="62"/>
    </row>
    <row r="628" spans="1:20" ht="17.100000000000001" customHeight="1" x14ac:dyDescent="0.2">
      <c r="A628" s="66"/>
      <c r="B628" s="63"/>
      <c r="C628" s="63"/>
      <c r="D628" s="63"/>
      <c r="E628" s="63"/>
      <c r="F628" s="63"/>
      <c r="G628" s="63"/>
      <c r="H628" s="63"/>
      <c r="I628" s="63"/>
      <c r="J628" s="63"/>
      <c r="K628" s="64"/>
      <c r="L628" s="18"/>
      <c r="M628" s="18"/>
      <c r="N628" s="27"/>
      <c r="O628" s="18"/>
      <c r="P628" s="18"/>
      <c r="Q628" s="18"/>
      <c r="R628" s="45"/>
    </row>
    <row r="629" spans="1:20" ht="20.100000000000001" customHeight="1" x14ac:dyDescent="0.2">
      <c r="A629" s="1" t="s">
        <v>76</v>
      </c>
      <c r="B629" s="28"/>
      <c r="C629" s="28"/>
      <c r="D629" s="28"/>
      <c r="E629" s="28"/>
      <c r="F629" s="28"/>
      <c r="G629" s="28"/>
      <c r="H629" s="28"/>
      <c r="I629" s="28"/>
      <c r="J629" s="28"/>
      <c r="K629" s="28"/>
      <c r="L629" s="28"/>
      <c r="M629" s="28"/>
      <c r="N629" s="17" t="s">
        <v>10</v>
      </c>
      <c r="O629" s="1"/>
      <c r="P629" s="1"/>
      <c r="Q629" s="1"/>
      <c r="R629" s="46" t="s">
        <v>16</v>
      </c>
      <c r="S629" s="28"/>
    </row>
    <row r="630" spans="1:20" ht="20.100000000000001" customHeight="1" x14ac:dyDescent="0.25">
      <c r="A630" s="29" t="s">
        <v>25</v>
      </c>
      <c r="B630" s="30"/>
      <c r="C630" s="28"/>
      <c r="D630" s="28"/>
      <c r="E630" s="28"/>
      <c r="F630" s="28"/>
      <c r="G630" s="28"/>
      <c r="H630" s="28"/>
      <c r="I630" s="28"/>
      <c r="J630" s="28"/>
      <c r="K630" s="28"/>
      <c r="L630" s="28"/>
      <c r="M630" s="28"/>
      <c r="N630" s="28"/>
      <c r="O630" s="28"/>
      <c r="P630" s="28"/>
      <c r="Q630" s="28"/>
      <c r="R630" s="47"/>
      <c r="S630" s="28"/>
    </row>
    <row r="631" spans="1:20" ht="20.100000000000001" customHeight="1" x14ac:dyDescent="0.25">
      <c r="A631" s="31" t="s">
        <v>23</v>
      </c>
      <c r="B631" s="28"/>
      <c r="C631" s="28"/>
      <c r="D631" s="28"/>
      <c r="E631" s="28"/>
      <c r="F631" s="28"/>
      <c r="G631" s="28"/>
      <c r="H631" s="28"/>
      <c r="I631" s="28"/>
      <c r="J631" s="28"/>
      <c r="K631" s="28"/>
      <c r="L631" s="28"/>
      <c r="M631" s="28"/>
      <c r="N631" s="28"/>
      <c r="O631" s="28"/>
      <c r="P631" s="28"/>
      <c r="Q631" s="28"/>
      <c r="R631" s="47"/>
      <c r="S631" s="28"/>
      <c r="T631" s="28"/>
    </row>
    <row r="632" spans="1:20" ht="20.100000000000001" customHeight="1" x14ac:dyDescent="0.25">
      <c r="A632" s="31" t="s">
        <v>24</v>
      </c>
      <c r="B632" s="28"/>
      <c r="C632" s="28"/>
      <c r="D632" s="28"/>
      <c r="E632" s="28"/>
      <c r="F632" s="28"/>
      <c r="G632" s="28"/>
      <c r="H632" s="28"/>
      <c r="I632" s="28"/>
      <c r="J632" s="28"/>
      <c r="K632" s="28"/>
      <c r="L632" s="28"/>
      <c r="M632" s="28"/>
      <c r="N632" s="28"/>
      <c r="O632" s="28"/>
      <c r="P632" s="28"/>
      <c r="Q632" s="28"/>
      <c r="R632" s="47"/>
      <c r="S632" s="28"/>
      <c r="T632" s="28"/>
    </row>
    <row r="633" spans="1:20" ht="20.100000000000001" customHeight="1" x14ac:dyDescent="0.25">
      <c r="A633" s="31" t="s">
        <v>27</v>
      </c>
      <c r="B633" s="28"/>
      <c r="C633" s="28"/>
      <c r="D633" s="28"/>
      <c r="E633" s="28"/>
      <c r="F633" s="28"/>
      <c r="G633" s="28"/>
      <c r="H633" s="28"/>
      <c r="I633" s="28"/>
      <c r="J633" s="28"/>
      <c r="K633" s="28"/>
      <c r="L633" s="28"/>
      <c r="M633" s="28"/>
      <c r="N633" s="28"/>
      <c r="O633" s="28"/>
      <c r="P633" s="28"/>
      <c r="Q633" s="28"/>
      <c r="R633" s="47"/>
      <c r="S633" s="28"/>
      <c r="T633" s="28"/>
    </row>
    <row r="634" spans="1:20" ht="20.100000000000001" customHeight="1" x14ac:dyDescent="0.25">
      <c r="A634" s="31" t="s">
        <v>26</v>
      </c>
      <c r="B634" s="28"/>
      <c r="C634" s="28"/>
      <c r="D634" s="28"/>
      <c r="E634" s="28"/>
      <c r="F634" s="28"/>
      <c r="G634" s="28"/>
      <c r="H634" s="28"/>
      <c r="I634" s="28"/>
      <c r="J634" s="28"/>
      <c r="K634" s="28"/>
      <c r="L634" s="28"/>
      <c r="M634" s="28"/>
      <c r="N634" s="28"/>
      <c r="O634" s="28"/>
      <c r="P634" s="28"/>
      <c r="Q634" s="28"/>
      <c r="R634" s="47"/>
      <c r="S634" s="28"/>
      <c r="T634" s="28"/>
    </row>
    <row r="635" spans="1:20" ht="20.100000000000001" customHeight="1" x14ac:dyDescent="0.25">
      <c r="A635" s="31" t="s">
        <v>75</v>
      </c>
      <c r="B635" s="28"/>
      <c r="C635" s="28"/>
      <c r="D635" s="28"/>
      <c r="E635" s="28"/>
      <c r="F635" s="28"/>
      <c r="G635" s="28"/>
      <c r="H635" s="28"/>
      <c r="I635" s="31"/>
      <c r="J635" s="28"/>
      <c r="K635" s="28"/>
      <c r="L635" s="28"/>
      <c r="M635" s="28"/>
      <c r="N635" s="28"/>
      <c r="O635" s="28"/>
      <c r="P635" s="28"/>
      <c r="Q635" s="28"/>
      <c r="R635" s="47"/>
      <c r="S635" s="28"/>
      <c r="T635" s="28"/>
    </row>
  </sheetData>
  <protectedRanges>
    <protectedRange sqref="B610:O620 Q595 Q599 Q604 L625:R625 S595:T595 S599:T599 S604:T604" name="Range13_1_1_2_1"/>
    <protectedRange sqref="B514:O522 Q497 Q501 Q506 L527:R527 S497:T497 S501:T501 S506:T506" name="Range11_1_1_2_1"/>
    <protectedRange sqref="B414:O424 Q399 Q403 Q408 L429:R429 S399:T399 S403:T403 S408:T408" name="Range9_1_1_2_1"/>
    <protectedRange sqref="B317:O326 Q310 Q305 Q301 L331:R331 S310:T310 S305:T305 S301:T301" name="Range7_1_1_2_1"/>
    <protectedRange sqref="B218:O228 Q212 Q207 Q203 L233:R233 S212:T212 S207:T207 S203:T203" name="Range5_1_1_2_1"/>
    <protectedRange sqref="B119:O130 L135:R135" name="Range3_1_1_2_1"/>
    <protectedRange sqref="B21:O32 L37:S37 B36:K40 D35:K36 A36:A37 A39:A40 B85:K89 D84:K85 A85:A86 A88:A89 B134:K138 D133:K134 A134:A135 A137:A138 B183:K187 D182:K183 A183:A184 A186:A187 B232:K236 D231:K232 A232:A233 A235:A236 B281:K285 D280:K281 A281:A282 A284:A285 B330:K334 D329:K330 A330:A331 A333:A334 B379:K383 D378:K379 A379:A380 A382:A383 B428:K432 D427:K428 A428:A429 A431:A432 B477:K481 D476:K477 A477:A478 A480:A481 B526:K530 D525:K526 A526:A527 A529:A530 B575:K579 D574:K575 A575:A576 A578:A579 B624:K628 D623:K624 A624:A625 A627:A628" name="Range1_1_1_2_1"/>
    <protectedRange sqref="B70:O81 L86:R86" name="Range2_1_1_2_1"/>
    <protectedRange sqref="B169:O179 S163:T163 S158:T158 S154:T154 L184:R184" name="Range4_1_1_2_1"/>
    <protectedRange sqref="B269:O277 Q252 Q256 Q261 L282:R282 S252:T252 S256:T256 S261:T261" name="Range6_1_1_2_1"/>
    <protectedRange sqref="B367:O375 Q350 Q354 Q359 L380:R380 S350:T350 S354:T354 S359:T359" name="Range8_1_1_2_1"/>
    <protectedRange sqref="B465:O473 Q457 Q452 Q448 L478:R478 S457:T457 S452:T452 S448:T448" name="Range10_1_1_2_1"/>
    <protectedRange sqref="B562:O571 Q555 Q550 Q546 L576:R576 S555:T555 S550:T550 S546:T546" name="Range12_1_1_2_1"/>
    <protectedRange sqref="B5:O16 Q16:T16 Q11:T11 Q7:T7" name="Range1_2_1_1"/>
    <protectedRange sqref="B54:O65 Q56:T56 Q60:T60 Q65:T65 R105 R109 R114 R154 R158 R163 R203 R207 R212 R252 R256 R261 R301 R305 R310 R350 R354 R359 R399 R403 R408 R448 R452 R457 R497 R501 R506 R546 R550 R555 R595 R599 R604" name="Range1_3_1_1"/>
    <protectedRange sqref="B103:O114 Q114 Q109 Q105 S114:T114 S109:T109 S105:T105" name="Range1_4_1_1"/>
    <protectedRange sqref="B152:O163 B168:O168 Q154 Q158 Q163" name="Range1_5_1_1"/>
    <protectedRange sqref="B201:O212 B217:O217" name="Range1_6_1_1"/>
    <protectedRange sqref="B250:O261 B266:O268" name="Range1_7_1_1"/>
    <protectedRange sqref="B315:O316 B299:O310" name="Range1_8_1_1"/>
    <protectedRange sqref="B348:O359 B364:O366" name="Range1_9_1_1"/>
    <protectedRange sqref="B397:O408 B413:O413" name="Range1_10_1_1"/>
    <protectedRange sqref="B446:O457 B462:O464" name="Range1_11_1_1"/>
    <protectedRange sqref="B495:O506 B511:O513" name="Range1_12_1_1"/>
    <protectedRange sqref="B544:O555 B560:O561" name="Range1_13_1_1"/>
    <protectedRange sqref="B593:O604 B609:O609" name="Range1_14_1_1"/>
  </protectedRanges>
  <mergeCells count="52">
    <mergeCell ref="D623:K623"/>
    <mergeCell ref="A624:K625"/>
    <mergeCell ref="B626:K628"/>
    <mergeCell ref="A627:A628"/>
    <mergeCell ref="B528:K530"/>
    <mergeCell ref="A529:A530"/>
    <mergeCell ref="D574:K574"/>
    <mergeCell ref="A575:K576"/>
    <mergeCell ref="B577:K579"/>
    <mergeCell ref="A578:A579"/>
    <mergeCell ref="A526:K527"/>
    <mergeCell ref="B381:K383"/>
    <mergeCell ref="A382:A383"/>
    <mergeCell ref="D427:K427"/>
    <mergeCell ref="A428:K429"/>
    <mergeCell ref="B430:K432"/>
    <mergeCell ref="A431:A432"/>
    <mergeCell ref="D476:K476"/>
    <mergeCell ref="A477:K478"/>
    <mergeCell ref="B479:K481"/>
    <mergeCell ref="A480:A481"/>
    <mergeCell ref="D525:K525"/>
    <mergeCell ref="A379:K380"/>
    <mergeCell ref="B234:K236"/>
    <mergeCell ref="A235:A236"/>
    <mergeCell ref="D280:K280"/>
    <mergeCell ref="A281:K282"/>
    <mergeCell ref="B283:K285"/>
    <mergeCell ref="A284:A285"/>
    <mergeCell ref="D329:K329"/>
    <mergeCell ref="A330:K331"/>
    <mergeCell ref="B332:K334"/>
    <mergeCell ref="A333:A334"/>
    <mergeCell ref="D378:K378"/>
    <mergeCell ref="A232:K233"/>
    <mergeCell ref="B87:K89"/>
    <mergeCell ref="A88:A89"/>
    <mergeCell ref="D133:K133"/>
    <mergeCell ref="A134:K135"/>
    <mergeCell ref="B136:K138"/>
    <mergeCell ref="A137:A138"/>
    <mergeCell ref="D182:K182"/>
    <mergeCell ref="A183:K184"/>
    <mergeCell ref="B185:K187"/>
    <mergeCell ref="A186:A187"/>
    <mergeCell ref="D231:K231"/>
    <mergeCell ref="A85:K86"/>
    <mergeCell ref="D35:K35"/>
    <mergeCell ref="A36:K37"/>
    <mergeCell ref="B38:K40"/>
    <mergeCell ref="A39:A40"/>
    <mergeCell ref="D84:K84"/>
  </mergeCells>
  <printOptions horizontalCentered="1" verticalCentered="1"/>
  <pageMargins left="0.7" right="0.7" top="0.75" bottom="0.75" header="0.3" footer="0.3"/>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bw emp 1</vt:lpstr>
      <vt:lpstr>bw emp 2</vt:lpstr>
      <vt:lpstr>bw emp 3</vt:lpstr>
      <vt:lpstr>bw emp 4</vt:lpstr>
      <vt:lpstr>bw emp 5</vt:lpstr>
    </vt:vector>
  </TitlesOfParts>
  <Company>SIUE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kwathen</dc:creator>
  <cp:lastModifiedBy>Sullivan, Nancy</cp:lastModifiedBy>
  <cp:lastPrinted>2018-06-13T17:53:14Z</cp:lastPrinted>
  <dcterms:created xsi:type="dcterms:W3CDTF">2009-04-15T20:01:44Z</dcterms:created>
  <dcterms:modified xsi:type="dcterms:W3CDTF">2025-07-14T15:00:42Z</dcterms:modified>
</cp:coreProperties>
</file>