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autoCompressPictures="0"/>
  <mc:AlternateContent xmlns:mc="http://schemas.openxmlformats.org/markup-compatibility/2006">
    <mc:Choice Requires="x15">
      <x15ac:absPath xmlns:x15ac="http://schemas.microsoft.com/office/spreadsheetml/2010/11/ac" url="S:\GRAD\Pre Award\Internal Funding Programs\SIU Collaborative Grant\FY2026\Forms and Templates\"/>
    </mc:Choice>
  </mc:AlternateContent>
  <xr:revisionPtr revIDLastSave="0" documentId="14_{ED5C71E6-0DB6-4E5B-83D5-BF623E6FA043}" xr6:coauthVersionLast="47" xr6:coauthVersionMax="47" xr10:uidLastSave="{00000000-0000-0000-0000-000000000000}"/>
  <bookViews>
    <workbookView xWindow="-120" yWindow="-120" windowWidth="29040" windowHeight="15720" xr2:uid="{00000000-000D-0000-FFFF-FFFF00000000}"/>
  </bookViews>
  <sheets>
    <sheet name="SIUSOM" sheetId="16" r:id="rId1"/>
    <sheet name="SIUE" sheetId="19" r:id="rId2"/>
    <sheet name="SIUC" sheetId="20" r:id="rId3"/>
    <sheet name="Cummulative" sheetId="21" r:id="rId4"/>
  </sheets>
  <definedNames>
    <definedName name="_xlnm.Print_Area" localSheetId="3">Cummulative!$A$1:$H$55</definedName>
    <definedName name="_xlnm.Print_Area" localSheetId="2">SIUC!$A$1:$H$52</definedName>
    <definedName name="_xlnm.Print_Area" localSheetId="1">SIUE!$A$1:$H$52</definedName>
    <definedName name="_xlnm.Print_Area" localSheetId="0">SIUSOM!$A$1:$H$52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20" l="1"/>
  <c r="G13" i="20"/>
  <c r="G12" i="20"/>
  <c r="G11" i="20"/>
  <c r="G14" i="16"/>
  <c r="G13" i="16"/>
  <c r="G12" i="16"/>
  <c r="G11" i="16"/>
  <c r="G15" i="19"/>
  <c r="F16" i="19"/>
  <c r="H16" i="19" s="1"/>
  <c r="G16" i="16"/>
  <c r="A16" i="20"/>
  <c r="A49" i="21"/>
  <c r="A41" i="21"/>
  <c r="A36" i="21"/>
  <c r="A31" i="21"/>
  <c r="A26" i="21"/>
  <c r="A21" i="21"/>
  <c r="A16" i="21"/>
  <c r="A54" i="20"/>
  <c r="B54" i="19"/>
  <c r="A54" i="19"/>
  <c r="B54" i="20"/>
  <c r="A47" i="20"/>
  <c r="A43" i="20"/>
  <c r="A39" i="20"/>
  <c r="A34" i="20"/>
  <c r="A29" i="20"/>
  <c r="A25" i="20"/>
  <c r="A19" i="20"/>
  <c r="A47" i="19"/>
  <c r="A43" i="19"/>
  <c r="A39" i="19"/>
  <c r="A34" i="19"/>
  <c r="A29" i="19"/>
  <c r="A25" i="19"/>
  <c r="A19" i="19"/>
  <c r="B5" i="21" l="1"/>
  <c r="H49" i="20" l="1"/>
  <c r="H48" i="20"/>
  <c r="H50" i="20" s="1"/>
  <c r="F52" i="21" s="1"/>
  <c r="H52" i="21" s="1"/>
  <c r="H45" i="20"/>
  <c r="F47" i="21" s="1"/>
  <c r="H47" i="21" s="1"/>
  <c r="H44" i="20"/>
  <c r="H46" i="20" s="1"/>
  <c r="H49" i="19"/>
  <c r="H48" i="19"/>
  <c r="H50" i="19" s="1"/>
  <c r="F51" i="21" s="1"/>
  <c r="H51" i="21" s="1"/>
  <c r="H45" i="19"/>
  <c r="F46" i="21" s="1"/>
  <c r="H46" i="21" s="1"/>
  <c r="H44" i="19"/>
  <c r="H46" i="19" s="1"/>
  <c r="H49" i="16"/>
  <c r="H48" i="16"/>
  <c r="H50" i="16" s="1"/>
  <c r="F50" i="21" s="1"/>
  <c r="H50" i="21" s="1"/>
  <c r="B4" i="21"/>
  <c r="B3" i="21"/>
  <c r="H41" i="20"/>
  <c r="H40" i="20"/>
  <c r="H37" i="20"/>
  <c r="H36" i="20"/>
  <c r="H35" i="20"/>
  <c r="H32" i="20"/>
  <c r="H31" i="20"/>
  <c r="H30" i="20"/>
  <c r="H27" i="20"/>
  <c r="H26" i="20"/>
  <c r="H23" i="20"/>
  <c r="H22" i="20"/>
  <c r="H21" i="20"/>
  <c r="H20" i="20"/>
  <c r="F16" i="20"/>
  <c r="G16" i="20" s="1"/>
  <c r="F15" i="20"/>
  <c r="F14" i="20"/>
  <c r="F13" i="20"/>
  <c r="F12" i="20"/>
  <c r="F11" i="20"/>
  <c r="F15" i="19"/>
  <c r="F14" i="19"/>
  <c r="G14" i="19" s="1"/>
  <c r="F13" i="19"/>
  <c r="G13" i="19" s="1"/>
  <c r="F12" i="19"/>
  <c r="G12" i="19" s="1"/>
  <c r="F11" i="19"/>
  <c r="H41" i="19"/>
  <c r="H40" i="19"/>
  <c r="H37" i="19"/>
  <c r="H36" i="19"/>
  <c r="H35" i="19"/>
  <c r="H32" i="19"/>
  <c r="H31" i="19"/>
  <c r="H30" i="19"/>
  <c r="H27" i="19"/>
  <c r="H26" i="19"/>
  <c r="H23" i="19"/>
  <c r="H22" i="19"/>
  <c r="H21" i="19"/>
  <c r="H20" i="19"/>
  <c r="H41" i="16"/>
  <c r="H40" i="16"/>
  <c r="F16" i="16"/>
  <c r="F15" i="16"/>
  <c r="F14" i="16"/>
  <c r="F13" i="16"/>
  <c r="F12" i="16"/>
  <c r="F11" i="16"/>
  <c r="F17" i="19" l="1"/>
  <c r="G11" i="19"/>
  <c r="F43" i="21"/>
  <c r="H43" i="21" s="1"/>
  <c r="H38" i="19"/>
  <c r="F33" i="21" s="1"/>
  <c r="H33" i="21" s="1"/>
  <c r="H42" i="16"/>
  <c r="F37" i="21" s="1"/>
  <c r="H37" i="21" s="1"/>
  <c r="H13" i="20"/>
  <c r="H14" i="20"/>
  <c r="H15" i="19"/>
  <c r="F17" i="20"/>
  <c r="F13" i="21" s="1"/>
  <c r="H42" i="20"/>
  <c r="F39" i="21" s="1"/>
  <c r="H39" i="21" s="1"/>
  <c r="H13" i="19"/>
  <c r="H33" i="19"/>
  <c r="F28" i="21" s="1"/>
  <c r="H28" i="21" s="1"/>
  <c r="H38" i="20"/>
  <c r="F34" i="21" s="1"/>
  <c r="H34" i="21" s="1"/>
  <c r="H28" i="20"/>
  <c r="F24" i="21" s="1"/>
  <c r="H24" i="21" s="1"/>
  <c r="H24" i="20"/>
  <c r="F19" i="21" s="1"/>
  <c r="H19" i="21" s="1"/>
  <c r="H33" i="20"/>
  <c r="F29" i="21" s="1"/>
  <c r="H29" i="21" s="1"/>
  <c r="F44" i="21"/>
  <c r="H44" i="21" s="1"/>
  <c r="H53" i="21"/>
  <c r="H12" i="20"/>
  <c r="G15" i="20"/>
  <c r="H15" i="20" s="1"/>
  <c r="H16" i="20"/>
  <c r="H11" i="20"/>
  <c r="H24" i="19"/>
  <c r="F18" i="21" s="1"/>
  <c r="H18" i="21" s="1"/>
  <c r="H28" i="19"/>
  <c r="F23" i="21" s="1"/>
  <c r="H23" i="21" s="1"/>
  <c r="H42" i="19"/>
  <c r="F38" i="21" s="1"/>
  <c r="H38" i="21" s="1"/>
  <c r="F12" i="21"/>
  <c r="H14" i="19"/>
  <c r="H11" i="19"/>
  <c r="H40" i="21" l="1"/>
  <c r="H18" i="20"/>
  <c r="H51" i="20" s="1"/>
  <c r="H52" i="20" s="1"/>
  <c r="G17" i="20"/>
  <c r="G17" i="19"/>
  <c r="F18" i="19" s="1"/>
  <c r="H12" i="19"/>
  <c r="H45" i="16"/>
  <c r="F45" i="21" s="1"/>
  <c r="H45" i="21" s="1"/>
  <c r="H44" i="16"/>
  <c r="H37" i="16"/>
  <c r="H36" i="16"/>
  <c r="H35" i="16"/>
  <c r="H32" i="16"/>
  <c r="H31" i="16"/>
  <c r="H30" i="16"/>
  <c r="H27" i="16"/>
  <c r="H26" i="16"/>
  <c r="H28" i="16" s="1"/>
  <c r="F22" i="21" s="1"/>
  <c r="H22" i="21" s="1"/>
  <c r="H25" i="21" s="1"/>
  <c r="H23" i="16"/>
  <c r="H22" i="16"/>
  <c r="H21" i="16"/>
  <c r="H20" i="16"/>
  <c r="G15" i="16"/>
  <c r="H15" i="16" s="1"/>
  <c r="H14" i="16"/>
  <c r="H18" i="19" l="1"/>
  <c r="H51" i="19" s="1"/>
  <c r="H52" i="19" s="1"/>
  <c r="H38" i="16"/>
  <c r="F32" i="21" s="1"/>
  <c r="H32" i="21" s="1"/>
  <c r="H35" i="21" s="1"/>
  <c r="H33" i="16"/>
  <c r="F27" i="21" s="1"/>
  <c r="H27" i="21" s="1"/>
  <c r="H30" i="21" s="1"/>
  <c r="H46" i="16"/>
  <c r="F42" i="21"/>
  <c r="H42" i="21" s="1"/>
  <c r="H48" i="21" s="1"/>
  <c r="H24" i="16"/>
  <c r="F17" i="21" s="1"/>
  <c r="H17" i="21" s="1"/>
  <c r="H20" i="21" s="1"/>
  <c r="G13" i="21"/>
  <c r="H13" i="21" s="1"/>
  <c r="G12" i="21"/>
  <c r="H12" i="21" s="1"/>
  <c r="F18" i="20"/>
  <c r="H11" i="16"/>
  <c r="F17" i="16"/>
  <c r="F11" i="21" s="1"/>
  <c r="H13" i="16"/>
  <c r="H16" i="16"/>
  <c r="F14" i="21" l="1"/>
  <c r="G17" i="16"/>
  <c r="G11" i="21" s="1"/>
  <c r="G14" i="21" s="1"/>
  <c r="H12" i="16"/>
  <c r="H18" i="16" s="1"/>
  <c r="H51" i="16" s="1"/>
  <c r="H52" i="16" s="1"/>
  <c r="F15" i="21" l="1"/>
  <c r="H11" i="21"/>
  <c r="H15" i="21" s="1"/>
  <c r="H54" i="21" s="1"/>
  <c r="H55" i="21" s="1"/>
  <c r="F18" i="16"/>
</calcChain>
</file>

<file path=xl/sharedStrings.xml><?xml version="1.0" encoding="utf-8"?>
<sst xmlns="http://schemas.openxmlformats.org/spreadsheetml/2006/main" count="153" uniqueCount="54">
  <si>
    <t>Name</t>
  </si>
  <si>
    <t>Salary Requested</t>
  </si>
  <si>
    <t>% Effort</t>
  </si>
  <si>
    <t>PI:</t>
  </si>
  <si>
    <r>
      <rPr>
        <sz val="11"/>
        <rFont val="Arial"/>
        <family val="2"/>
      </rPr>
      <t xml:space="preserve">Subtotal </t>
    </r>
    <r>
      <rPr>
        <b/>
        <sz val="11"/>
        <rFont val="Arial"/>
        <family val="2"/>
      </rPr>
      <t>Personnel</t>
    </r>
  </si>
  <si>
    <r>
      <rPr>
        <sz val="11"/>
        <rFont val="Arial"/>
        <family val="2"/>
      </rPr>
      <t xml:space="preserve">Subtotal </t>
    </r>
    <r>
      <rPr>
        <b/>
        <sz val="11"/>
        <rFont val="Arial"/>
        <family val="2"/>
      </rPr>
      <t>Supplies</t>
    </r>
  </si>
  <si>
    <r>
      <rPr>
        <sz val="11"/>
        <rFont val="Arial"/>
        <family val="2"/>
      </rPr>
      <t xml:space="preserve">Subtotal </t>
    </r>
    <r>
      <rPr>
        <b/>
        <sz val="11"/>
        <rFont val="Arial"/>
        <family val="2"/>
      </rPr>
      <t>Travel</t>
    </r>
  </si>
  <si>
    <t>Total Direct Costs</t>
  </si>
  <si>
    <t xml:space="preserve">Year 1 </t>
  </si>
  <si>
    <r>
      <rPr>
        <sz val="11"/>
        <rFont val="Arial"/>
        <family val="2"/>
      </rPr>
      <t xml:space="preserve">Subtotal </t>
    </r>
    <r>
      <rPr>
        <b/>
        <sz val="11"/>
        <rFont val="Arial"/>
        <family val="2"/>
      </rPr>
      <t>Equipment</t>
    </r>
  </si>
  <si>
    <t>Total Project Costs</t>
  </si>
  <si>
    <r>
      <rPr>
        <sz val="11"/>
        <rFont val="Arial"/>
        <family val="2"/>
      </rPr>
      <t xml:space="preserve">Subtotal </t>
    </r>
    <r>
      <rPr>
        <b/>
        <sz val="11"/>
        <rFont val="Arial"/>
        <family val="2"/>
      </rPr>
      <t>Contractual</t>
    </r>
  </si>
  <si>
    <t>Supplies/Commodities</t>
  </si>
  <si>
    <t>Academic Base Salary</t>
  </si>
  <si>
    <r>
      <rPr>
        <sz val="11"/>
        <rFont val="Arial"/>
        <family val="2"/>
      </rPr>
      <t xml:space="preserve">Subtotal </t>
    </r>
    <r>
      <rPr>
        <b/>
        <sz val="11"/>
        <rFont val="Arial"/>
        <family val="2"/>
      </rPr>
      <t>Other Costs</t>
    </r>
  </si>
  <si>
    <t>Total Budget Request</t>
  </si>
  <si>
    <t>Title:</t>
  </si>
  <si>
    <t>Total Salary + Fringes</t>
  </si>
  <si>
    <t>Patient Care Costs</t>
  </si>
  <si>
    <t>Inpatient</t>
  </si>
  <si>
    <t>Outpatient</t>
  </si>
  <si>
    <t>Department:</t>
  </si>
  <si>
    <t>SIU School of Medicine</t>
  </si>
  <si>
    <t>SIU Edwardsville</t>
  </si>
  <si>
    <t>SIU Carbondale</t>
  </si>
  <si>
    <t>SIUSOM PI:</t>
  </si>
  <si>
    <r>
      <t xml:space="preserve">Personnel </t>
    </r>
    <r>
      <rPr>
        <sz val="11"/>
        <rFont val="Arial"/>
        <family val="2"/>
      </rPr>
      <t>- List all employees with effort on this project.  Faculty salaries are not allowed, use calendar, academic, or summer to enter months devoted to project. Enter dollar amounts requested (omit cents) for requested budget.</t>
    </r>
  </si>
  <si>
    <t>Consultant Costs</t>
  </si>
  <si>
    <r>
      <rPr>
        <sz val="11"/>
        <rFont val="Arial"/>
        <family val="2"/>
      </rPr>
      <t xml:space="preserve">Subtotal </t>
    </r>
    <r>
      <rPr>
        <b/>
        <sz val="11"/>
        <rFont val="Arial"/>
        <family val="2"/>
      </rPr>
      <t>Consultant</t>
    </r>
  </si>
  <si>
    <r>
      <t>Contractual</t>
    </r>
    <r>
      <rPr>
        <sz val="11"/>
        <rFont val="Arial"/>
        <family val="2"/>
      </rPr>
      <t xml:space="preserve"> - Limited to $2,000/service; For example: core facility costs, etc. (Publication costs are not eligible)</t>
    </r>
  </si>
  <si>
    <t>CUMMULATIVE</t>
  </si>
  <si>
    <t>SIUE PI:</t>
  </si>
  <si>
    <t>SIUC PI:</t>
  </si>
  <si>
    <t>Other Costs</t>
  </si>
  <si>
    <r>
      <rPr>
        <sz val="11"/>
        <rFont val="Arial"/>
        <family val="2"/>
      </rPr>
      <t xml:space="preserve">Subtotal </t>
    </r>
    <r>
      <rPr>
        <b/>
        <sz val="11"/>
        <rFont val="Arial"/>
        <family val="2"/>
      </rPr>
      <t>Patient Care Costs</t>
    </r>
  </si>
  <si>
    <t xml:space="preserve">SIU School of Medicine Inpatient </t>
  </si>
  <si>
    <t xml:space="preserve">SIU Edwardsville Inpatient </t>
  </si>
  <si>
    <t xml:space="preserve">SIU Carbondale Inpatient </t>
  </si>
  <si>
    <t>SIU School of Medicine Outpatient</t>
  </si>
  <si>
    <t>SIU Edwardsville Outpatient</t>
  </si>
  <si>
    <t>SIU Carbondale Outpatient</t>
  </si>
  <si>
    <r>
      <t xml:space="preserve">Equipment </t>
    </r>
    <r>
      <rPr>
        <sz val="11"/>
        <rFont val="Arial"/>
        <family val="2"/>
      </rPr>
      <t>- Durable items costing over $2,000 are not eligible for funding.</t>
    </r>
  </si>
  <si>
    <t>Last Updated:</t>
  </si>
  <si>
    <t>SIU SYSTEM COLLABORATIVE GRANT</t>
  </si>
  <si>
    <r>
      <t xml:space="preserve">Travel - </t>
    </r>
    <r>
      <rPr>
        <sz val="11"/>
        <rFont val="Arial"/>
        <family val="2"/>
      </rPr>
      <t>Limited to travel between investigators' campuses allowed. No conference travel allowed.</t>
    </r>
  </si>
  <si>
    <t>Fringe Benefits</t>
  </si>
  <si>
    <r>
      <t xml:space="preserve">Personnel </t>
    </r>
    <r>
      <rPr>
        <sz val="11"/>
        <rFont val="Arial"/>
        <family val="2"/>
      </rPr>
      <t>- List all employees with effort on this project.  Faculty salaries are not allowed, use calendar, academic, or summer to enter months devoted to project. Enter dollar amounts requested (omit cents) for requested budget.</t>
    </r>
    <r>
      <rPr>
        <b/>
        <sz val="11"/>
        <rFont val="Arial"/>
        <family val="2"/>
      </rPr>
      <t xml:space="preserve"> </t>
    </r>
  </si>
  <si>
    <t>Graduate Assistant (Fringe Benefits: 0%)</t>
  </si>
  <si>
    <t>Personnel (Staff Fringe Benefits: 52.6%)</t>
  </si>
  <si>
    <t>Postdoc - (Fringe Benefits: 37.5%)</t>
  </si>
  <si>
    <t>Postdoc (Fringe Benefits: 36.9%)</t>
  </si>
  <si>
    <t>Personnel (Staff Fringe Benefits: 54%)</t>
  </si>
  <si>
    <t>Graduate Assistant - (50% of primary care fee = $243 in each of the fall and spring semesters only)</t>
  </si>
  <si>
    <t>7/30/2025 JLS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</si>
</sst>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_);\(&quot;$&quot;#,##0\)"/>
    <numFmt numFmtId="164" formatCode="&quot;$&quot;#,##0"/>
  </numFmts>
  <fonts count="8" x14ac:knownFonts="1">
    <font>
      <sz val="10"/>
      <name val="Arial"/>
    </font>
    <font>
      <sz val="10"/>
      <name val="Arial"/>
      <family val="2"/>
    </font>
    <font>
      <b/>
      <sz val="10"/>
      <name val="Arial"/>
      <family val="2"/>
    </font>
    <font>
      <b/>
      <sz val="12"/>
      <name val="Arial"/>
      <family val="2"/>
    </font>
    <font>
      <sz val="11"/>
      <name val="Arial"/>
      <family val="2"/>
    </font>
    <font>
      <b/>
      <sz val="11"/>
      <name val="Arial"/>
      <family val="2"/>
    </font>
    <font>
      <sz val="11"/>
      <color theme="1"/>
      <name val="Arial"/>
      <family val="2"/>
    </font>
    <font>
      <sz val="10"/>
      <color theme="0" tint="-0.499984740745262"/>
      <name val="Arial"/>
      <family val="2"/>
    </font>
  </fonts>
  <fills count="11">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FFFF00"/>
        <bgColor indexed="64"/>
      </patternFill>
    </fill>
    <fill>
      <patternFill patternType="solid">
        <fgColor rgb="FF9FE0E9"/>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5" tint="0.59999389629810485"/>
        <bgColor indexed="64"/>
      </patternFill>
    </fill>
  </fills>
  <borders count="31">
    <border>
      <left/>
      <right/>
      <top/>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diagonal/>
    </border>
    <border>
      <left style="thin">
        <color auto="1"/>
      </left>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double">
        <color auto="1"/>
      </bottom>
      <diagonal/>
    </border>
    <border>
      <left/>
      <right style="thin">
        <color auto="1"/>
      </right>
      <top style="medium">
        <color indexed="64"/>
      </top>
      <bottom style="double">
        <color auto="1"/>
      </bottom>
      <diagonal/>
    </border>
    <border>
      <left/>
      <right/>
      <top style="medium">
        <color indexed="64"/>
      </top>
      <bottom style="double">
        <color auto="1"/>
      </bottom>
      <diagonal/>
    </border>
  </borders>
  <cellStyleXfs count="3">
    <xf numFmtId="0" fontId="0" fillId="0" borderId="0"/>
    <xf numFmtId="9" fontId="1" fillId="0" borderId="0" applyFont="0" applyFill="0" applyBorder="0" applyAlignment="0" applyProtection="0"/>
    <xf numFmtId="0" fontId="1" fillId="0" borderId="0"/>
  </cellStyleXfs>
  <cellXfs count="182">
    <xf numFmtId="0" fontId="0" fillId="0" borderId="0" xfId="0"/>
    <xf numFmtId="0" fontId="2" fillId="0" borderId="0" xfId="0" applyFont="1"/>
    <xf numFmtId="164" fontId="5" fillId="0" borderId="4" xfId="2" applyNumberFormat="1" applyFont="1" applyBorder="1"/>
    <xf numFmtId="164" fontId="5" fillId="0" borderId="17" xfId="2" applyNumberFormat="1" applyFont="1" applyBorder="1"/>
    <xf numFmtId="0" fontId="1" fillId="0" borderId="6" xfId="2" applyBorder="1" applyAlignment="1">
      <alignment horizontal="center" vertical="center" wrapText="1"/>
    </xf>
    <xf numFmtId="37" fontId="1" fillId="0" borderId="3" xfId="2" applyNumberFormat="1" applyBorder="1" applyAlignment="1">
      <alignment horizontal="center" vertical="center" wrapText="1"/>
    </xf>
    <xf numFmtId="0" fontId="1" fillId="0" borderId="0" xfId="2" applyAlignment="1">
      <alignment horizontal="center" vertical="center" wrapText="1"/>
    </xf>
    <xf numFmtId="164" fontId="5" fillId="0" borderId="1" xfId="2" applyNumberFormat="1" applyFont="1" applyBorder="1"/>
    <xf numFmtId="164" fontId="5" fillId="4" borderId="18" xfId="2" applyNumberFormat="1" applyFont="1" applyFill="1" applyBorder="1"/>
    <xf numFmtId="164" fontId="5" fillId="0" borderId="17" xfId="0" applyNumberFormat="1" applyFont="1" applyBorder="1"/>
    <xf numFmtId="0" fontId="5" fillId="4" borderId="11" xfId="0" applyFont="1" applyFill="1" applyBorder="1"/>
    <xf numFmtId="164" fontId="5" fillId="0" borderId="21" xfId="0" applyNumberFormat="1" applyFont="1" applyBorder="1"/>
    <xf numFmtId="164" fontId="5" fillId="0" borderId="15" xfId="0" applyNumberFormat="1" applyFont="1" applyBorder="1"/>
    <xf numFmtId="164" fontId="5" fillId="6" borderId="17" xfId="2" applyNumberFormat="1" applyFont="1" applyFill="1" applyBorder="1"/>
    <xf numFmtId="0" fontId="4" fillId="0" borderId="17" xfId="2" applyFont="1" applyBorder="1"/>
    <xf numFmtId="5" fontId="4" fillId="0" borderId="8" xfId="2" applyNumberFormat="1" applyFont="1" applyBorder="1" applyProtection="1">
      <protection locked="0"/>
    </xf>
    <xf numFmtId="5" fontId="4" fillId="0" borderId="0" xfId="2" applyNumberFormat="1" applyFont="1" applyProtection="1">
      <protection locked="0"/>
    </xf>
    <xf numFmtId="5" fontId="4" fillId="0" borderId="11" xfId="2" applyNumberFormat="1" applyFont="1" applyBorder="1"/>
    <xf numFmtId="164" fontId="4" fillId="0" borderId="11" xfId="2" applyNumberFormat="1" applyFont="1" applyBorder="1"/>
    <xf numFmtId="164" fontId="4" fillId="0" borderId="11" xfId="0" applyNumberFormat="1" applyFont="1" applyBorder="1"/>
    <xf numFmtId="164" fontId="4" fillId="0" borderId="10" xfId="0" applyNumberFormat="1" applyFont="1" applyBorder="1"/>
    <xf numFmtId="164" fontId="6" fillId="0" borderId="10" xfId="2" applyNumberFormat="1" applyFont="1" applyBorder="1"/>
    <xf numFmtId="9" fontId="4" fillId="0" borderId="18" xfId="1" applyFont="1" applyFill="1" applyBorder="1" applyProtection="1">
      <protection locked="0"/>
    </xf>
    <xf numFmtId="164" fontId="4" fillId="0" borderId="7" xfId="2" applyNumberFormat="1" applyFont="1" applyBorder="1" applyProtection="1">
      <protection locked="0"/>
    </xf>
    <xf numFmtId="5" fontId="4" fillId="0" borderId="9" xfId="2" applyNumberFormat="1" applyFont="1" applyBorder="1" applyProtection="1">
      <protection locked="0"/>
    </xf>
    <xf numFmtId="9" fontId="4" fillId="0" borderId="11" xfId="1" applyFont="1" applyFill="1" applyBorder="1" applyProtection="1">
      <protection locked="0"/>
    </xf>
    <xf numFmtId="164" fontId="4" fillId="0" borderId="10" xfId="2" applyNumberFormat="1" applyFont="1" applyBorder="1" applyProtection="1">
      <protection locked="0"/>
    </xf>
    <xf numFmtId="3" fontId="7" fillId="0" borderId="0" xfId="0" applyNumberFormat="1" applyFont="1"/>
    <xf numFmtId="164" fontId="4" fillId="0" borderId="6" xfId="0" applyNumberFormat="1" applyFont="1" applyBorder="1"/>
    <xf numFmtId="164" fontId="5" fillId="6" borderId="27" xfId="0" applyNumberFormat="1" applyFont="1" applyFill="1" applyBorder="1"/>
    <xf numFmtId="14" fontId="5" fillId="0" borderId="0" xfId="2" applyNumberFormat="1" applyFont="1"/>
    <xf numFmtId="9" fontId="4" fillId="5" borderId="11" xfId="1" applyFont="1" applyFill="1" applyBorder="1" applyProtection="1">
      <protection locked="0"/>
    </xf>
    <xf numFmtId="164" fontId="4" fillId="5" borderId="10" xfId="2" applyNumberFormat="1" applyFont="1" applyFill="1" applyBorder="1" applyProtection="1">
      <protection locked="0"/>
    </xf>
    <xf numFmtId="5" fontId="4" fillId="5" borderId="8" xfId="2" applyNumberFormat="1" applyFont="1" applyFill="1" applyBorder="1" applyProtection="1">
      <protection locked="0"/>
    </xf>
    <xf numFmtId="5" fontId="4" fillId="5" borderId="0" xfId="2" applyNumberFormat="1" applyFont="1" applyFill="1" applyProtection="1">
      <protection locked="0"/>
    </xf>
    <xf numFmtId="5" fontId="4" fillId="5" borderId="11" xfId="2" applyNumberFormat="1" applyFont="1" applyFill="1" applyBorder="1"/>
    <xf numFmtId="9" fontId="4" fillId="5" borderId="6" xfId="1" applyFont="1" applyFill="1" applyBorder="1" applyProtection="1">
      <protection locked="0"/>
    </xf>
    <xf numFmtId="164" fontId="4" fillId="5" borderId="13" xfId="2" applyNumberFormat="1" applyFont="1" applyFill="1" applyBorder="1" applyProtection="1">
      <protection locked="0"/>
    </xf>
    <xf numFmtId="5" fontId="4" fillId="5" borderId="2" xfId="2" applyNumberFormat="1" applyFont="1" applyFill="1" applyBorder="1" applyProtection="1">
      <protection locked="0"/>
    </xf>
    <xf numFmtId="0" fontId="5" fillId="7" borderId="0" xfId="0" applyFont="1" applyFill="1" applyAlignment="1">
      <alignment horizontal="left"/>
    </xf>
    <xf numFmtId="0" fontId="1" fillId="0" borderId="0" xfId="0" applyFont="1"/>
    <xf numFmtId="0" fontId="1" fillId="0" borderId="0" xfId="0" applyFont="1" applyAlignment="1">
      <alignment horizontal="left"/>
    </xf>
    <xf numFmtId="164" fontId="1" fillId="0" borderId="0" xfId="0" applyNumberFormat="1" applyFont="1"/>
    <xf numFmtId="0" fontId="1" fillId="0" borderId="5" xfId="2" applyBorder="1" applyAlignment="1">
      <alignment horizontal="center" vertical="center" wrapText="1"/>
    </xf>
    <xf numFmtId="9" fontId="4" fillId="0" borderId="18" xfId="1" applyFont="1" applyFill="1" applyBorder="1" applyProtection="1"/>
    <xf numFmtId="164" fontId="4" fillId="0" borderId="7" xfId="2" applyNumberFormat="1" applyFont="1" applyBorder="1"/>
    <xf numFmtId="5" fontId="4" fillId="0" borderId="9" xfId="2" applyNumberFormat="1" applyFont="1" applyBorder="1"/>
    <xf numFmtId="5" fontId="4" fillId="0" borderId="7" xfId="2" applyNumberFormat="1" applyFont="1" applyBorder="1"/>
    <xf numFmtId="9" fontId="4" fillId="0" borderId="11" xfId="1" applyFont="1" applyFill="1" applyBorder="1" applyProtection="1"/>
    <xf numFmtId="5" fontId="4" fillId="0" borderId="8" xfId="2" applyNumberFormat="1" applyFont="1" applyBorder="1"/>
    <xf numFmtId="5" fontId="4" fillId="0" borderId="0" xfId="2" applyNumberFormat="1" applyFont="1"/>
    <xf numFmtId="164" fontId="4" fillId="0" borderId="10" xfId="2" applyNumberFormat="1" applyFont="1" applyBorder="1"/>
    <xf numFmtId="164" fontId="5" fillId="0" borderId="18" xfId="0" applyNumberFormat="1" applyFont="1" applyBorder="1"/>
    <xf numFmtId="0" fontId="5" fillId="8" borderId="0" xfId="0" applyFont="1" applyFill="1" applyAlignment="1">
      <alignment horizontal="left"/>
    </xf>
    <xf numFmtId="0" fontId="5" fillId="9" borderId="0" xfId="0" applyFont="1" applyFill="1" applyAlignment="1">
      <alignment horizontal="left"/>
    </xf>
    <xf numFmtId="0" fontId="5" fillId="10" borderId="0" xfId="0" applyFont="1" applyFill="1" applyAlignment="1">
      <alignment horizontal="left"/>
    </xf>
    <xf numFmtId="0" fontId="4" fillId="0" borderId="8" xfId="2" applyFont="1" applyBorder="1" applyProtection="1">
      <protection locked="0"/>
    </xf>
    <xf numFmtId="0" fontId="4" fillId="0" borderId="0" xfId="2" applyFont="1" applyProtection="1">
      <protection locked="0"/>
    </xf>
    <xf numFmtId="0" fontId="4" fillId="0" borderId="10" xfId="2" applyFont="1" applyBorder="1" applyProtection="1">
      <protection locked="0"/>
    </xf>
    <xf numFmtId="0" fontId="1" fillId="0" borderId="17" xfId="2" applyBorder="1" applyAlignment="1">
      <alignment horizontal="center" vertical="center" wrapText="1"/>
    </xf>
    <xf numFmtId="37" fontId="1" fillId="0" borderId="17" xfId="2" applyNumberFormat="1" applyBorder="1" applyAlignment="1">
      <alignment horizontal="center" vertical="center" wrapText="1"/>
    </xf>
    <xf numFmtId="0" fontId="4" fillId="0" borderId="3" xfId="0" applyFont="1" applyBorder="1" applyAlignment="1">
      <alignment horizontal="left"/>
    </xf>
    <xf numFmtId="0" fontId="4" fillId="0" borderId="2" xfId="0" applyFont="1" applyBorder="1" applyAlignment="1">
      <alignment horizontal="left"/>
    </xf>
    <xf numFmtId="164" fontId="4" fillId="0" borderId="3" xfId="0" applyNumberFormat="1" applyFont="1" applyBorder="1" applyAlignment="1">
      <alignment horizontal="right"/>
    </xf>
    <xf numFmtId="164" fontId="4" fillId="0" borderId="13" xfId="0" applyNumberFormat="1" applyFont="1" applyBorder="1" applyAlignment="1">
      <alignment horizontal="right"/>
    </xf>
    <xf numFmtId="0" fontId="5" fillId="0" borderId="19" xfId="0" applyFont="1" applyBorder="1" applyAlignment="1">
      <alignment horizontal="right"/>
    </xf>
    <xf numFmtId="0" fontId="5" fillId="0" borderId="20" xfId="0" applyFont="1" applyBorder="1" applyAlignment="1">
      <alignment horizontal="right"/>
    </xf>
    <xf numFmtId="164" fontId="5" fillId="0" borderId="19" xfId="0" applyNumberFormat="1" applyFont="1" applyBorder="1" applyAlignment="1">
      <alignment horizontal="right" wrapText="1"/>
    </xf>
    <xf numFmtId="164" fontId="5" fillId="0" borderId="22" xfId="0" applyNumberFormat="1" applyFont="1" applyBorder="1" applyAlignment="1">
      <alignment horizontal="right" wrapText="1"/>
    </xf>
    <xf numFmtId="0" fontId="5" fillId="0" borderId="4" xfId="0" applyFont="1" applyBorder="1" applyAlignment="1">
      <alignment horizontal="right"/>
    </xf>
    <xf numFmtId="0" fontId="5" fillId="0" borderId="1" xfId="0" applyFont="1" applyBorder="1" applyAlignment="1">
      <alignment horizontal="right"/>
    </xf>
    <xf numFmtId="0" fontId="5" fillId="0" borderId="5" xfId="0" applyFont="1" applyBorder="1" applyAlignment="1">
      <alignment horizontal="right"/>
    </xf>
    <xf numFmtId="164" fontId="5" fillId="0" borderId="1" xfId="0" applyNumberFormat="1" applyFont="1" applyBorder="1" applyAlignment="1">
      <alignment horizontal="right"/>
    </xf>
    <xf numFmtId="164" fontId="5" fillId="0" borderId="5" xfId="0" applyNumberFormat="1" applyFont="1" applyBorder="1" applyAlignment="1">
      <alignment horizontal="right"/>
    </xf>
    <xf numFmtId="0" fontId="5" fillId="2" borderId="9" xfId="0" applyFont="1" applyFill="1" applyBorder="1" applyAlignment="1">
      <alignment horizontal="left" wrapText="1"/>
    </xf>
    <xf numFmtId="0" fontId="5" fillId="2" borderId="7" xfId="0" applyFont="1" applyFill="1" applyBorder="1" applyAlignment="1">
      <alignment horizontal="left" wrapText="1"/>
    </xf>
    <xf numFmtId="0" fontId="5" fillId="2" borderId="12" xfId="0" applyFont="1" applyFill="1" applyBorder="1" applyAlignment="1">
      <alignment horizontal="left" wrapText="1"/>
    </xf>
    <xf numFmtId="0" fontId="4" fillId="0" borderId="8" xfId="0" applyFont="1" applyBorder="1" applyAlignment="1">
      <alignment horizontal="left"/>
    </xf>
    <xf numFmtId="0" fontId="4" fillId="0" borderId="0" xfId="0" applyFont="1" applyAlignment="1">
      <alignment horizontal="left"/>
    </xf>
    <xf numFmtId="164" fontId="4" fillId="0" borderId="8" xfId="0" applyNumberFormat="1" applyFont="1" applyBorder="1" applyAlignment="1">
      <alignment horizontal="right"/>
    </xf>
    <xf numFmtId="164" fontId="4" fillId="0" borderId="10" xfId="0" applyNumberFormat="1" applyFont="1" applyBorder="1" applyAlignment="1">
      <alignment horizontal="right"/>
    </xf>
    <xf numFmtId="0" fontId="5" fillId="4" borderId="9" xfId="0" applyFont="1" applyFill="1" applyBorder="1" applyAlignment="1">
      <alignment horizontal="left"/>
    </xf>
    <xf numFmtId="0" fontId="5" fillId="4" borderId="7" xfId="0" applyFont="1" applyFill="1" applyBorder="1" applyAlignment="1">
      <alignment horizontal="left"/>
    </xf>
    <xf numFmtId="0" fontId="5" fillId="4" borderId="12" xfId="0" applyFont="1" applyFill="1" applyBorder="1" applyAlignment="1">
      <alignment horizontal="left"/>
    </xf>
    <xf numFmtId="0" fontId="4" fillId="0" borderId="10" xfId="0" applyFont="1" applyBorder="1" applyAlignment="1">
      <alignment horizontal="left"/>
    </xf>
    <xf numFmtId="0" fontId="4" fillId="0" borderId="3" xfId="0" applyFont="1" applyBorder="1" applyAlignment="1" applyProtection="1">
      <alignment horizontal="left"/>
      <protection locked="0"/>
    </xf>
    <xf numFmtId="0" fontId="4" fillId="0" borderId="2" xfId="0" applyFont="1" applyBorder="1" applyAlignment="1" applyProtection="1">
      <alignment horizontal="left"/>
      <protection locked="0"/>
    </xf>
    <xf numFmtId="0" fontId="4" fillId="0" borderId="13" xfId="0" applyFont="1" applyBorder="1" applyAlignment="1" applyProtection="1">
      <alignment horizontal="left"/>
      <protection locked="0"/>
    </xf>
    <xf numFmtId="164" fontId="4" fillId="0" borderId="3" xfId="0" applyNumberFormat="1" applyFont="1" applyBorder="1" applyAlignment="1" applyProtection="1">
      <alignment horizontal="right"/>
      <protection locked="0"/>
    </xf>
    <xf numFmtId="164" fontId="4" fillId="0" borderId="13" xfId="0" applyNumberFormat="1" applyFont="1" applyBorder="1" applyAlignment="1" applyProtection="1">
      <alignment horizontal="right"/>
      <protection locked="0"/>
    </xf>
    <xf numFmtId="0" fontId="5" fillId="6" borderId="23" xfId="0" applyFont="1" applyFill="1" applyBorder="1" applyAlignment="1">
      <alignment horizontal="right"/>
    </xf>
    <xf numFmtId="0" fontId="5" fillId="6" borderId="24" xfId="0" applyFont="1" applyFill="1" applyBorder="1" applyAlignment="1">
      <alignment horizontal="right"/>
    </xf>
    <xf numFmtId="164" fontId="5" fillId="6" borderId="25" xfId="0" applyNumberFormat="1" applyFont="1" applyFill="1" applyBorder="1" applyAlignment="1">
      <alignment horizontal="right"/>
    </xf>
    <xf numFmtId="0" fontId="5" fillId="6" borderId="26" xfId="0" applyFont="1" applyFill="1" applyBorder="1" applyAlignment="1">
      <alignment horizontal="right"/>
    </xf>
    <xf numFmtId="0" fontId="5" fillId="0" borderId="16" xfId="0" applyFont="1" applyBorder="1" applyAlignment="1">
      <alignment horizontal="right"/>
    </xf>
    <xf numFmtId="0" fontId="5" fillId="0" borderId="14" xfId="0" applyFont="1" applyBorder="1" applyAlignment="1">
      <alignment horizontal="right"/>
    </xf>
    <xf numFmtId="164" fontId="5" fillId="0" borderId="16" xfId="0" applyNumberFormat="1" applyFont="1" applyBorder="1" applyAlignment="1">
      <alignment horizontal="right"/>
    </xf>
    <xf numFmtId="0" fontId="5" fillId="0" borderId="15" xfId="0" applyFont="1" applyBorder="1" applyAlignment="1">
      <alignment horizontal="right"/>
    </xf>
    <xf numFmtId="0" fontId="3" fillId="0" borderId="0" xfId="0" applyFont="1" applyAlignment="1">
      <alignment horizontal="center"/>
    </xf>
    <xf numFmtId="0" fontId="4" fillId="0" borderId="8" xfId="0" applyFont="1" applyBorder="1" applyAlignment="1" applyProtection="1">
      <alignment horizontal="left"/>
      <protection locked="0"/>
    </xf>
    <xf numFmtId="0" fontId="4" fillId="0" borderId="0" xfId="0" applyFont="1" applyAlignment="1" applyProtection="1">
      <alignment horizontal="left"/>
      <protection locked="0"/>
    </xf>
    <xf numFmtId="164" fontId="4" fillId="0" borderId="8" xfId="0" applyNumberFormat="1" applyFont="1" applyBorder="1" applyAlignment="1" applyProtection="1">
      <alignment horizontal="right"/>
      <protection locked="0"/>
    </xf>
    <xf numFmtId="164" fontId="4" fillId="0" borderId="0" xfId="0" applyNumberFormat="1" applyFont="1" applyAlignment="1" applyProtection="1">
      <alignment horizontal="right"/>
      <protection locked="0"/>
    </xf>
    <xf numFmtId="164" fontId="4" fillId="0" borderId="2" xfId="0" applyNumberFormat="1" applyFont="1" applyBorder="1" applyAlignment="1" applyProtection="1">
      <alignment horizontal="right"/>
      <protection locked="0"/>
    </xf>
    <xf numFmtId="164" fontId="5" fillId="0" borderId="4" xfId="0" applyNumberFormat="1" applyFont="1" applyBorder="1" applyAlignment="1">
      <alignment horizontal="right"/>
    </xf>
    <xf numFmtId="0" fontId="5" fillId="4" borderId="9" xfId="0" applyFont="1" applyFill="1" applyBorder="1" applyAlignment="1">
      <alignment horizontal="left" wrapText="1"/>
    </xf>
    <xf numFmtId="0" fontId="5" fillId="4" borderId="7" xfId="0" applyFont="1" applyFill="1" applyBorder="1" applyAlignment="1">
      <alignment horizontal="left" wrapText="1"/>
    </xf>
    <xf numFmtId="0" fontId="5" fillId="4" borderId="12" xfId="0" applyFont="1" applyFill="1" applyBorder="1" applyAlignment="1">
      <alignment horizontal="left" wrapText="1"/>
    </xf>
    <xf numFmtId="164" fontId="4" fillId="0" borderId="0" xfId="0" applyNumberFormat="1" applyFont="1" applyAlignment="1">
      <alignment horizontal="right"/>
    </xf>
    <xf numFmtId="0" fontId="4" fillId="0" borderId="10" xfId="0" applyFont="1" applyBorder="1" applyAlignment="1" applyProtection="1">
      <alignment horizontal="left"/>
      <protection locked="0"/>
    </xf>
    <xf numFmtId="164" fontId="4" fillId="0" borderId="10" xfId="0" applyNumberFormat="1" applyFont="1" applyBorder="1" applyAlignment="1" applyProtection="1">
      <alignment horizontal="right"/>
      <protection locked="0"/>
    </xf>
    <xf numFmtId="0" fontId="4" fillId="0" borderId="8" xfId="2" applyFont="1" applyBorder="1" applyAlignment="1">
      <alignment horizontal="left"/>
    </xf>
    <xf numFmtId="0" fontId="4" fillId="0" borderId="0" xfId="2" applyFont="1" applyAlignment="1">
      <alignment horizontal="left"/>
    </xf>
    <xf numFmtId="0" fontId="4" fillId="0" borderId="10" xfId="2" applyFont="1" applyBorder="1" applyAlignment="1">
      <alignment horizontal="left"/>
    </xf>
    <xf numFmtId="164" fontId="4" fillId="0" borderId="8" xfId="2" applyNumberFormat="1" applyFont="1" applyBorder="1" applyAlignment="1">
      <alignment horizontal="right"/>
    </xf>
    <xf numFmtId="164" fontId="4" fillId="0" borderId="10" xfId="2" applyNumberFormat="1" applyFont="1" applyBorder="1" applyAlignment="1">
      <alignment horizontal="right"/>
    </xf>
    <xf numFmtId="0" fontId="5" fillId="0" borderId="4" xfId="2" applyFont="1" applyBorder="1" applyAlignment="1">
      <alignment horizontal="right"/>
    </xf>
    <xf numFmtId="0" fontId="5" fillId="0" borderId="1" xfId="2" applyFont="1" applyBorder="1" applyAlignment="1">
      <alignment horizontal="right"/>
    </xf>
    <xf numFmtId="0" fontId="5" fillId="0" borderId="5" xfId="2" applyFont="1" applyBorder="1" applyAlignment="1">
      <alignment horizontal="right"/>
    </xf>
    <xf numFmtId="0" fontId="5" fillId="6" borderId="4" xfId="2" applyFont="1" applyFill="1" applyBorder="1" applyAlignment="1">
      <alignment horizontal="right"/>
    </xf>
    <xf numFmtId="0" fontId="5" fillId="6" borderId="1" xfId="2" applyFont="1" applyFill="1" applyBorder="1" applyAlignment="1">
      <alignment horizontal="right"/>
    </xf>
    <xf numFmtId="0" fontId="5" fillId="6" borderId="5" xfId="2" applyFont="1" applyFill="1" applyBorder="1" applyAlignment="1">
      <alignment horizontal="right"/>
    </xf>
    <xf numFmtId="164" fontId="5" fillId="6" borderId="4" xfId="2" applyNumberFormat="1" applyFont="1" applyFill="1" applyBorder="1" applyAlignment="1">
      <alignment horizontal="right"/>
    </xf>
    <xf numFmtId="0" fontId="5" fillId="3" borderId="9" xfId="0" applyFont="1" applyFill="1" applyBorder="1" applyAlignment="1">
      <alignment horizontal="left"/>
    </xf>
    <xf numFmtId="0" fontId="5" fillId="3" borderId="7" xfId="0" applyFont="1" applyFill="1" applyBorder="1" applyAlignment="1">
      <alignment horizontal="left"/>
    </xf>
    <xf numFmtId="0" fontId="4" fillId="5" borderId="3" xfId="2" applyFont="1" applyFill="1" applyBorder="1" applyAlignment="1" applyProtection="1">
      <alignment wrapText="1"/>
      <protection locked="0"/>
    </xf>
    <xf numFmtId="0" fontId="4" fillId="5" borderId="2" xfId="2" applyFont="1" applyFill="1" applyBorder="1" applyAlignment="1" applyProtection="1">
      <alignment wrapText="1"/>
      <protection locked="0"/>
    </xf>
    <xf numFmtId="0" fontId="4" fillId="5" borderId="13" xfId="2" applyFont="1" applyFill="1" applyBorder="1" applyAlignment="1" applyProtection="1">
      <alignment wrapText="1"/>
      <protection locked="0"/>
    </xf>
    <xf numFmtId="0" fontId="4" fillId="0" borderId="0" xfId="2" applyFont="1" applyAlignment="1">
      <alignment horizontal="center"/>
    </xf>
    <xf numFmtId="0" fontId="5" fillId="0" borderId="2" xfId="2" applyFont="1" applyBorder="1" applyAlignment="1">
      <alignment horizontal="left"/>
    </xf>
    <xf numFmtId="0" fontId="5" fillId="0" borderId="13" xfId="2" applyFont="1" applyBorder="1" applyAlignment="1">
      <alignment horizontal="left"/>
    </xf>
    <xf numFmtId="37" fontId="5" fillId="0" borderId="4" xfId="2" applyNumberFormat="1" applyFont="1" applyBorder="1" applyAlignment="1">
      <alignment horizontal="center" vertical="center"/>
    </xf>
    <xf numFmtId="0" fontId="5" fillId="0" borderId="1" xfId="2" applyFont="1" applyBorder="1" applyAlignment="1">
      <alignment vertical="center"/>
    </xf>
    <xf numFmtId="0" fontId="5" fillId="6" borderId="18" xfId="2" applyFont="1" applyFill="1" applyBorder="1" applyAlignment="1">
      <alignment horizontal="center" vertical="center" wrapText="1"/>
    </xf>
    <xf numFmtId="0" fontId="5" fillId="6" borderId="6" xfId="2" applyFont="1" applyFill="1" applyBorder="1" applyAlignment="1">
      <alignment horizontal="center" vertical="center" wrapText="1"/>
    </xf>
    <xf numFmtId="0" fontId="5" fillId="2" borderId="4" xfId="2" applyFont="1" applyFill="1" applyBorder="1" applyAlignment="1">
      <alignment horizontal="left" vertical="center" wrapText="1"/>
    </xf>
    <xf numFmtId="0" fontId="5" fillId="2" borderId="1" xfId="2" applyFont="1" applyFill="1" applyBorder="1" applyAlignment="1">
      <alignment horizontal="left" vertical="center" wrapText="1"/>
    </xf>
    <xf numFmtId="0" fontId="1" fillId="0" borderId="4" xfId="2" applyBorder="1" applyAlignment="1">
      <alignment vertical="center"/>
    </xf>
    <xf numFmtId="0" fontId="1" fillId="0" borderId="1" xfId="2" applyBorder="1" applyAlignment="1">
      <alignment vertical="center"/>
    </xf>
    <xf numFmtId="0" fontId="1" fillId="0" borderId="5" xfId="2" applyBorder="1" applyAlignment="1">
      <alignment vertical="center"/>
    </xf>
    <xf numFmtId="0" fontId="4" fillId="5" borderId="8" xfId="2" applyFont="1" applyFill="1" applyBorder="1" applyProtection="1">
      <protection locked="0"/>
    </xf>
    <xf numFmtId="0" fontId="4" fillId="5" borderId="0" xfId="2" applyFont="1" applyFill="1" applyProtection="1">
      <protection locked="0"/>
    </xf>
    <xf numFmtId="0" fontId="4" fillId="5" borderId="10" xfId="2" applyFont="1" applyFill="1" applyBorder="1" applyProtection="1">
      <protection locked="0"/>
    </xf>
    <xf numFmtId="0" fontId="5" fillId="7" borderId="2" xfId="0" applyFont="1" applyFill="1" applyBorder="1" applyAlignment="1">
      <alignment horizontal="left"/>
    </xf>
    <xf numFmtId="0" fontId="1" fillId="7" borderId="0" xfId="0" applyFont="1" applyFill="1" applyAlignment="1">
      <alignment horizontal="left"/>
    </xf>
    <xf numFmtId="0" fontId="5" fillId="7" borderId="1" xfId="0" applyFont="1" applyFill="1" applyBorder="1" applyAlignment="1">
      <alignment horizontal="left"/>
    </xf>
    <xf numFmtId="0" fontId="5" fillId="7" borderId="0" xfId="0" applyFont="1" applyFill="1" applyAlignment="1">
      <alignment horizontal="left"/>
    </xf>
    <xf numFmtId="0" fontId="4" fillId="5" borderId="3" xfId="2" applyFont="1" applyFill="1" applyBorder="1" applyProtection="1">
      <protection locked="0"/>
    </xf>
    <xf numFmtId="0" fontId="4" fillId="5" borderId="2" xfId="2" applyFont="1" applyFill="1" applyBorder="1" applyProtection="1">
      <protection locked="0"/>
    </xf>
    <xf numFmtId="0" fontId="4" fillId="5" borderId="13" xfId="2" applyFont="1" applyFill="1" applyBorder="1" applyProtection="1">
      <protection locked="0"/>
    </xf>
    <xf numFmtId="0" fontId="5" fillId="8" borderId="2" xfId="0" applyFont="1" applyFill="1" applyBorder="1" applyAlignment="1">
      <alignment horizontal="left"/>
    </xf>
    <xf numFmtId="0" fontId="1" fillId="8" borderId="0" xfId="0" applyFont="1" applyFill="1" applyAlignment="1">
      <alignment horizontal="left"/>
    </xf>
    <xf numFmtId="0" fontId="5" fillId="8" borderId="1" xfId="0" applyFont="1" applyFill="1" applyBorder="1" applyAlignment="1">
      <alignment horizontal="left"/>
    </xf>
    <xf numFmtId="0" fontId="5" fillId="8" borderId="0" xfId="0" applyFont="1" applyFill="1" applyAlignment="1">
      <alignment horizontal="left"/>
    </xf>
    <xf numFmtId="0" fontId="1" fillId="0" borderId="17" xfId="2" applyBorder="1" applyAlignment="1">
      <alignment vertical="center"/>
    </xf>
    <xf numFmtId="0" fontId="5" fillId="10" borderId="2" xfId="0" applyFont="1" applyFill="1" applyBorder="1" applyAlignment="1">
      <alignment horizontal="left"/>
    </xf>
    <xf numFmtId="0" fontId="1" fillId="10" borderId="0" xfId="0" applyFont="1" applyFill="1" applyAlignment="1">
      <alignment horizontal="left"/>
    </xf>
    <xf numFmtId="0" fontId="5" fillId="10" borderId="1" xfId="0" applyFont="1" applyFill="1" applyBorder="1" applyAlignment="1">
      <alignment horizontal="left"/>
    </xf>
    <xf numFmtId="0" fontId="5" fillId="10" borderId="0" xfId="0" applyFont="1" applyFill="1" applyAlignment="1">
      <alignment horizontal="left"/>
    </xf>
    <xf numFmtId="164" fontId="5" fillId="0" borderId="9" xfId="0" applyNumberFormat="1" applyFont="1" applyBorder="1" applyAlignment="1">
      <alignment horizontal="right" wrapText="1"/>
    </xf>
    <xf numFmtId="164" fontId="5" fillId="0" borderId="12" xfId="0" applyNumberFormat="1" applyFont="1" applyBorder="1" applyAlignment="1">
      <alignment horizontal="right" wrapText="1"/>
    </xf>
    <xf numFmtId="164" fontId="5" fillId="6" borderId="26" xfId="0" applyNumberFormat="1" applyFont="1" applyFill="1" applyBorder="1" applyAlignment="1">
      <alignment horizontal="right"/>
    </xf>
    <xf numFmtId="0" fontId="5" fillId="0" borderId="28" xfId="0" applyFont="1" applyBorder="1" applyAlignment="1">
      <alignment horizontal="right"/>
    </xf>
    <xf numFmtId="0" fontId="5" fillId="0" borderId="30" xfId="0" applyFont="1" applyBorder="1" applyAlignment="1">
      <alignment horizontal="right"/>
    </xf>
    <xf numFmtId="0" fontId="5" fillId="0" borderId="29" xfId="0" applyFont="1" applyBorder="1" applyAlignment="1">
      <alignment horizontal="right"/>
    </xf>
    <xf numFmtId="164" fontId="5" fillId="0" borderId="28" xfId="0" applyNumberFormat="1" applyFont="1" applyBorder="1" applyAlignment="1">
      <alignment horizontal="right"/>
    </xf>
    <xf numFmtId="164" fontId="5" fillId="0" borderId="29" xfId="0" applyNumberFormat="1" applyFont="1" applyBorder="1" applyAlignment="1">
      <alignment horizontal="right"/>
    </xf>
    <xf numFmtId="0" fontId="4" fillId="0" borderId="13" xfId="0" applyFont="1" applyBorder="1" applyAlignment="1">
      <alignment horizontal="left"/>
    </xf>
    <xf numFmtId="0" fontId="5" fillId="0" borderId="9" xfId="0" applyFont="1" applyBorder="1" applyAlignment="1">
      <alignment horizontal="right"/>
    </xf>
    <xf numFmtId="0" fontId="5" fillId="0" borderId="7" xfId="0" applyFont="1" applyBorder="1" applyAlignment="1">
      <alignment horizontal="right"/>
    </xf>
    <xf numFmtId="0" fontId="5" fillId="0" borderId="12" xfId="0" applyFont="1" applyBorder="1" applyAlignment="1">
      <alignment horizontal="right"/>
    </xf>
    <xf numFmtId="164" fontId="4" fillId="0" borderId="2" xfId="0" applyNumberFormat="1" applyFont="1" applyBorder="1" applyAlignment="1">
      <alignment horizontal="right"/>
    </xf>
    <xf numFmtId="0" fontId="4" fillId="0" borderId="9" xfId="2" applyFont="1" applyBorder="1"/>
    <xf numFmtId="0" fontId="4" fillId="0" borderId="7" xfId="2" applyFont="1" applyBorder="1"/>
    <xf numFmtId="0" fontId="4" fillId="0" borderId="12" xfId="2" applyFont="1" applyBorder="1"/>
    <xf numFmtId="0" fontId="4" fillId="0" borderId="8" xfId="2" applyFont="1" applyBorder="1"/>
    <xf numFmtId="0" fontId="4" fillId="0" borderId="0" xfId="2" applyFont="1"/>
    <xf numFmtId="0" fontId="4" fillId="0" borderId="10" xfId="2" applyFont="1" applyBorder="1"/>
    <xf numFmtId="0" fontId="5" fillId="9" borderId="2" xfId="0" applyFont="1" applyFill="1" applyBorder="1" applyAlignment="1">
      <alignment horizontal="left"/>
    </xf>
    <xf numFmtId="0" fontId="1" fillId="9" borderId="0" xfId="0" applyFont="1" applyFill="1" applyAlignment="1">
      <alignment horizontal="left"/>
    </xf>
    <xf numFmtId="0" fontId="5" fillId="9" borderId="1" xfId="0" applyFont="1" applyFill="1" applyBorder="1" applyAlignment="1">
      <alignment horizontal="left"/>
    </xf>
    <xf numFmtId="0" fontId="5" fillId="9" borderId="0" xfId="0" applyFont="1" applyFill="1" applyAlignment="1">
      <alignment horizontal="left"/>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colors>
    <mruColors>
      <color rgb="FFFFFF99"/>
      <color rgb="FF9FE0E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4"/>
  <sheetViews>
    <sheetView tabSelected="1" showWhiteSpace="0" zoomScaleNormal="100" workbookViewId="0">
      <selection activeCell="P55" sqref="P55"/>
    </sheetView>
  </sheetViews>
  <sheetFormatPr defaultColWidth="8.85546875" defaultRowHeight="12.75" x14ac:dyDescent="0.2"/>
  <cols>
    <col min="1" max="1" width="15.42578125" style="40" customWidth="1"/>
    <col min="2" max="2" width="12.42578125" style="40" customWidth="1"/>
    <col min="3" max="3" width="20.5703125" style="40" customWidth="1"/>
    <col min="4" max="4" width="8.7109375" style="40" customWidth="1"/>
    <col min="5" max="5" width="15.140625" style="40" customWidth="1"/>
    <col min="6" max="6" width="14.28515625" style="40" customWidth="1"/>
    <col min="7" max="7" width="14.42578125" style="40" customWidth="1"/>
    <col min="8" max="8" width="16.5703125" style="40" customWidth="1"/>
    <col min="9" max="9" width="14" style="40" customWidth="1"/>
    <col min="10" max="16384" width="8.85546875" style="40"/>
  </cols>
  <sheetData>
    <row r="1" spans="1:9" ht="15.75" x14ac:dyDescent="0.25">
      <c r="A1" s="98" t="s">
        <v>43</v>
      </c>
      <c r="B1" s="98"/>
      <c r="C1" s="98"/>
      <c r="D1" s="98"/>
      <c r="E1" s="98"/>
      <c r="F1" s="98"/>
      <c r="G1" s="98"/>
      <c r="H1" s="98"/>
    </row>
    <row r="2" spans="1:9" ht="15.75" x14ac:dyDescent="0.25">
      <c r="A2" s="98" t="s">
        <v>22</v>
      </c>
      <c r="B2" s="98"/>
      <c r="C2" s="98"/>
      <c r="D2" s="98"/>
      <c r="E2" s="98"/>
      <c r="F2" s="98"/>
      <c r="G2" s="98"/>
      <c r="H2" s="98"/>
    </row>
    <row r="3" spans="1:9" ht="15" x14ac:dyDescent="0.25">
      <c r="A3" s="39" t="s">
        <v>3</v>
      </c>
      <c r="B3" s="143"/>
      <c r="C3" s="143"/>
      <c r="D3" s="143"/>
      <c r="E3" s="143"/>
      <c r="F3" s="143"/>
      <c r="G3" s="143"/>
      <c r="H3" s="144"/>
      <c r="I3" s="41"/>
    </row>
    <row r="4" spans="1:9" ht="15" x14ac:dyDescent="0.25">
      <c r="A4" s="39" t="s">
        <v>16</v>
      </c>
      <c r="B4" s="145"/>
      <c r="C4" s="145"/>
      <c r="D4" s="145"/>
      <c r="E4" s="145"/>
      <c r="F4" s="145"/>
      <c r="G4" s="145"/>
      <c r="H4" s="144"/>
      <c r="I4" s="41"/>
    </row>
    <row r="5" spans="1:9" ht="15" x14ac:dyDescent="0.25">
      <c r="A5" s="39" t="s">
        <v>21</v>
      </c>
      <c r="B5" s="145"/>
      <c r="C5" s="145"/>
      <c r="D5" s="145"/>
      <c r="E5" s="145"/>
      <c r="F5" s="145"/>
      <c r="G5" s="145"/>
      <c r="H5" s="144"/>
      <c r="I5" s="41"/>
    </row>
    <row r="6" spans="1:9" ht="15" x14ac:dyDescent="0.25">
      <c r="A6" s="146"/>
      <c r="B6" s="146"/>
      <c r="C6" s="146"/>
      <c r="D6" s="146"/>
      <c r="E6" s="146"/>
      <c r="F6" s="146"/>
      <c r="G6" s="146"/>
      <c r="H6" s="144"/>
      <c r="I6" s="41"/>
    </row>
    <row r="7" spans="1:9" s="1" customFormat="1" ht="14.25" x14ac:dyDescent="0.2">
      <c r="A7" s="128"/>
      <c r="B7" s="128"/>
      <c r="C7" s="128"/>
      <c r="D7" s="128"/>
      <c r="E7" s="128"/>
      <c r="F7" s="128"/>
      <c r="G7" s="128"/>
      <c r="H7" s="128"/>
    </row>
    <row r="8" spans="1:9" ht="15" x14ac:dyDescent="0.25">
      <c r="A8" s="129"/>
      <c r="B8" s="129"/>
      <c r="C8" s="129"/>
      <c r="D8" s="129"/>
      <c r="E8" s="130"/>
      <c r="F8" s="131" t="s">
        <v>8</v>
      </c>
      <c r="G8" s="132"/>
      <c r="H8" s="133" t="s">
        <v>10</v>
      </c>
    </row>
    <row r="9" spans="1:9" ht="46.5" customHeight="1" x14ac:dyDescent="0.2">
      <c r="A9" s="135" t="s">
        <v>26</v>
      </c>
      <c r="B9" s="136"/>
      <c r="C9" s="136"/>
      <c r="D9" s="136"/>
      <c r="E9" s="136"/>
      <c r="F9" s="136"/>
      <c r="G9" s="136"/>
      <c r="H9" s="134"/>
    </row>
    <row r="10" spans="1:9" ht="25.5" x14ac:dyDescent="0.2">
      <c r="A10" s="137" t="s">
        <v>0</v>
      </c>
      <c r="B10" s="138"/>
      <c r="C10" s="139"/>
      <c r="D10" s="4" t="s">
        <v>2</v>
      </c>
      <c r="E10" s="4" t="s">
        <v>13</v>
      </c>
      <c r="F10" s="5" t="s">
        <v>1</v>
      </c>
      <c r="G10" s="6" t="s">
        <v>45</v>
      </c>
      <c r="H10" s="14"/>
    </row>
    <row r="11" spans="1:9" ht="15" customHeight="1" x14ac:dyDescent="0.2">
      <c r="A11" s="56" t="s">
        <v>51</v>
      </c>
      <c r="B11" s="57"/>
      <c r="C11" s="58"/>
      <c r="D11" s="22"/>
      <c r="E11" s="23"/>
      <c r="F11" s="24">
        <f t="shared" ref="F11:F16" si="0">IF(E11&gt;189599.99,(189600*D11),D11*E11)</f>
        <v>0</v>
      </c>
      <c r="G11" s="17">
        <f>F11*0.54</f>
        <v>0</v>
      </c>
      <c r="H11" s="17">
        <f t="shared" ref="H11:H16" si="1">SUM(F11:G11)</f>
        <v>0</v>
      </c>
    </row>
    <row r="12" spans="1:9" ht="15" customHeight="1" x14ac:dyDescent="0.2">
      <c r="A12" s="56" t="s">
        <v>51</v>
      </c>
      <c r="B12" s="57"/>
      <c r="C12" s="58"/>
      <c r="D12" s="25"/>
      <c r="E12" s="21"/>
      <c r="F12" s="15">
        <f t="shared" si="0"/>
        <v>0</v>
      </c>
      <c r="G12" s="17">
        <f>F12*0.54</f>
        <v>0</v>
      </c>
      <c r="H12" s="17">
        <f t="shared" si="1"/>
        <v>0</v>
      </c>
    </row>
    <row r="13" spans="1:9" ht="15" customHeight="1" x14ac:dyDescent="0.2">
      <c r="A13" s="56" t="s">
        <v>51</v>
      </c>
      <c r="B13" s="57"/>
      <c r="C13" s="58"/>
      <c r="D13" s="25"/>
      <c r="E13" s="26"/>
      <c r="F13" s="15">
        <f t="shared" si="0"/>
        <v>0</v>
      </c>
      <c r="G13" s="17">
        <f>F13*0.54</f>
        <v>0</v>
      </c>
      <c r="H13" s="17">
        <f t="shared" si="1"/>
        <v>0</v>
      </c>
    </row>
    <row r="14" spans="1:9" s="1" customFormat="1" ht="15" customHeight="1" x14ac:dyDescent="0.2">
      <c r="A14" s="56" t="s">
        <v>51</v>
      </c>
      <c r="B14" s="57"/>
      <c r="C14" s="58"/>
      <c r="D14" s="25"/>
      <c r="E14" s="26"/>
      <c r="F14" s="15">
        <f t="shared" si="0"/>
        <v>0</v>
      </c>
      <c r="G14" s="17">
        <f>F14*0.54</f>
        <v>0</v>
      </c>
      <c r="H14" s="17">
        <f t="shared" si="1"/>
        <v>0</v>
      </c>
    </row>
    <row r="15" spans="1:9" s="1" customFormat="1" ht="15" customHeight="1" x14ac:dyDescent="0.2">
      <c r="A15" s="140" t="s">
        <v>49</v>
      </c>
      <c r="B15" s="141"/>
      <c r="C15" s="142"/>
      <c r="D15" s="31"/>
      <c r="E15" s="32"/>
      <c r="F15" s="33">
        <f t="shared" si="0"/>
        <v>0</v>
      </c>
      <c r="G15" s="34">
        <f>F15*0.375</f>
        <v>0</v>
      </c>
      <c r="H15" s="35">
        <f t="shared" si="1"/>
        <v>0</v>
      </c>
    </row>
    <row r="16" spans="1:9" ht="31.5" customHeight="1" x14ac:dyDescent="0.2">
      <c r="A16" s="125" t="s">
        <v>52</v>
      </c>
      <c r="B16" s="126"/>
      <c r="C16" s="127"/>
      <c r="D16" s="36"/>
      <c r="E16" s="37"/>
      <c r="F16" s="33">
        <f t="shared" si="0"/>
        <v>0</v>
      </c>
      <c r="G16" s="38">
        <f>IF(F16&gt;0,180,0)</f>
        <v>0</v>
      </c>
      <c r="H16" s="35">
        <f t="shared" si="1"/>
        <v>0</v>
      </c>
    </row>
    <row r="17" spans="1:9" ht="15" customHeight="1" x14ac:dyDescent="0.25">
      <c r="A17" s="116" t="s">
        <v>4</v>
      </c>
      <c r="B17" s="117"/>
      <c r="C17" s="117"/>
      <c r="D17" s="117"/>
      <c r="E17" s="118"/>
      <c r="F17" s="2">
        <f>SUM(F11:F16)</f>
        <v>0</v>
      </c>
      <c r="G17" s="7">
        <f>SUM(G11:G16)</f>
        <v>0</v>
      </c>
      <c r="H17" s="3"/>
    </row>
    <row r="18" spans="1:9" ht="15" customHeight="1" x14ac:dyDescent="0.25">
      <c r="A18" s="119" t="s">
        <v>17</v>
      </c>
      <c r="B18" s="120"/>
      <c r="C18" s="120"/>
      <c r="D18" s="120"/>
      <c r="E18" s="121"/>
      <c r="F18" s="122">
        <f>F17+G17</f>
        <v>0</v>
      </c>
      <c r="G18" s="121"/>
      <c r="H18" s="13">
        <f>SUM(H11:H16)</f>
        <v>0</v>
      </c>
      <c r="I18" s="42"/>
    </row>
    <row r="19" spans="1:9" ht="15" customHeight="1" x14ac:dyDescent="0.25">
      <c r="A19" s="123" t="s">
        <v>12</v>
      </c>
      <c r="B19" s="124"/>
      <c r="C19" s="124"/>
      <c r="D19" s="124"/>
      <c r="E19" s="124"/>
      <c r="F19" s="124"/>
      <c r="G19" s="124"/>
      <c r="H19" s="8"/>
    </row>
    <row r="20" spans="1:9" ht="15" customHeight="1" x14ac:dyDescent="0.2">
      <c r="A20" s="77"/>
      <c r="B20" s="78"/>
      <c r="C20" s="78"/>
      <c r="D20" s="78"/>
      <c r="E20" s="84"/>
      <c r="F20" s="79"/>
      <c r="G20" s="80"/>
      <c r="H20" s="18">
        <f t="shared" ref="H20:H23" si="2">F20</f>
        <v>0</v>
      </c>
    </row>
    <row r="21" spans="1:9" ht="15" customHeight="1" x14ac:dyDescent="0.2">
      <c r="A21" s="77"/>
      <c r="B21" s="78"/>
      <c r="C21" s="78"/>
      <c r="D21" s="78"/>
      <c r="E21" s="84"/>
      <c r="F21" s="79"/>
      <c r="G21" s="80"/>
      <c r="H21" s="18">
        <f t="shared" si="2"/>
        <v>0</v>
      </c>
    </row>
    <row r="22" spans="1:9" ht="15" customHeight="1" x14ac:dyDescent="0.2">
      <c r="A22" s="111"/>
      <c r="B22" s="112"/>
      <c r="C22" s="112"/>
      <c r="D22" s="112"/>
      <c r="E22" s="113"/>
      <c r="F22" s="114"/>
      <c r="G22" s="115"/>
      <c r="H22" s="18">
        <f t="shared" si="2"/>
        <v>0</v>
      </c>
    </row>
    <row r="23" spans="1:9" ht="15" customHeight="1" x14ac:dyDescent="0.2">
      <c r="A23" s="85"/>
      <c r="B23" s="86"/>
      <c r="C23" s="86"/>
      <c r="D23" s="86"/>
      <c r="E23" s="87"/>
      <c r="F23" s="88"/>
      <c r="G23" s="89"/>
      <c r="H23" s="18">
        <f t="shared" si="2"/>
        <v>0</v>
      </c>
    </row>
    <row r="24" spans="1:9" ht="15" customHeight="1" x14ac:dyDescent="0.25">
      <c r="A24" s="69" t="s">
        <v>5</v>
      </c>
      <c r="B24" s="70"/>
      <c r="C24" s="70"/>
      <c r="D24" s="70"/>
      <c r="E24" s="71"/>
      <c r="F24" s="72"/>
      <c r="G24" s="73"/>
      <c r="H24" s="9">
        <f>SUM(H20:H23)</f>
        <v>0</v>
      </c>
    </row>
    <row r="25" spans="1:9" ht="15" customHeight="1" x14ac:dyDescent="0.25">
      <c r="A25" s="81" t="s">
        <v>41</v>
      </c>
      <c r="B25" s="82"/>
      <c r="C25" s="82"/>
      <c r="D25" s="82"/>
      <c r="E25" s="82"/>
      <c r="F25" s="82"/>
      <c r="G25" s="83"/>
      <c r="H25" s="10"/>
    </row>
    <row r="26" spans="1:9" ht="15" customHeight="1" x14ac:dyDescent="0.2">
      <c r="A26" s="77"/>
      <c r="B26" s="78"/>
      <c r="C26" s="78"/>
      <c r="D26" s="78"/>
      <c r="E26" s="84"/>
      <c r="F26" s="79"/>
      <c r="G26" s="80"/>
      <c r="H26" s="19">
        <f>F26</f>
        <v>0</v>
      </c>
    </row>
    <row r="27" spans="1:9" s="1" customFormat="1" ht="15" customHeight="1" x14ac:dyDescent="0.2">
      <c r="A27" s="85"/>
      <c r="B27" s="86"/>
      <c r="C27" s="86"/>
      <c r="D27" s="86"/>
      <c r="E27" s="87"/>
      <c r="F27" s="88"/>
      <c r="G27" s="89"/>
      <c r="H27" s="19">
        <f>F27</f>
        <v>0</v>
      </c>
    </row>
    <row r="28" spans="1:9" s="1" customFormat="1" ht="15" customHeight="1" x14ac:dyDescent="0.25">
      <c r="A28" s="69" t="s">
        <v>9</v>
      </c>
      <c r="B28" s="70"/>
      <c r="C28" s="70"/>
      <c r="D28" s="70"/>
      <c r="E28" s="71"/>
      <c r="F28" s="72"/>
      <c r="G28" s="73"/>
      <c r="H28" s="9">
        <f>SUM(H26:H27)</f>
        <v>0</v>
      </c>
    </row>
    <row r="29" spans="1:9" ht="15" customHeight="1" x14ac:dyDescent="0.25">
      <c r="A29" s="81" t="s">
        <v>44</v>
      </c>
      <c r="B29" s="82"/>
      <c r="C29" s="82"/>
      <c r="D29" s="82"/>
      <c r="E29" s="82"/>
      <c r="F29" s="82"/>
      <c r="G29" s="82"/>
      <c r="H29" s="10"/>
    </row>
    <row r="30" spans="1:9" ht="15" customHeight="1" x14ac:dyDescent="0.2">
      <c r="A30" s="77"/>
      <c r="B30" s="78"/>
      <c r="C30" s="78"/>
      <c r="D30" s="78"/>
      <c r="E30" s="84"/>
      <c r="F30" s="79"/>
      <c r="G30" s="80"/>
      <c r="H30" s="19">
        <f>F30</f>
        <v>0</v>
      </c>
    </row>
    <row r="31" spans="1:9" ht="15" customHeight="1" x14ac:dyDescent="0.2">
      <c r="A31" s="99"/>
      <c r="B31" s="100"/>
      <c r="C31" s="100"/>
      <c r="D31" s="100"/>
      <c r="E31" s="109"/>
      <c r="F31" s="101"/>
      <c r="G31" s="110"/>
      <c r="H31" s="19">
        <f>F31</f>
        <v>0</v>
      </c>
    </row>
    <row r="32" spans="1:9" s="1" customFormat="1" ht="15" customHeight="1" x14ac:dyDescent="0.2">
      <c r="A32" s="85"/>
      <c r="B32" s="86"/>
      <c r="C32" s="86"/>
      <c r="D32" s="86"/>
      <c r="E32" s="87"/>
      <c r="F32" s="88"/>
      <c r="G32" s="89"/>
      <c r="H32" s="28">
        <f>F32</f>
        <v>0</v>
      </c>
    </row>
    <row r="33" spans="1:8" s="1" customFormat="1" ht="15" customHeight="1" x14ac:dyDescent="0.25">
      <c r="A33" s="69" t="s">
        <v>6</v>
      </c>
      <c r="B33" s="70"/>
      <c r="C33" s="70"/>
      <c r="D33" s="70"/>
      <c r="E33" s="71"/>
      <c r="F33" s="72"/>
      <c r="G33" s="72"/>
      <c r="H33" s="9">
        <f>SUM(H30:H32)</f>
        <v>0</v>
      </c>
    </row>
    <row r="34" spans="1:8" ht="15" x14ac:dyDescent="0.25">
      <c r="A34" s="105" t="s">
        <v>29</v>
      </c>
      <c r="B34" s="106"/>
      <c r="C34" s="106"/>
      <c r="D34" s="106"/>
      <c r="E34" s="106"/>
      <c r="F34" s="106"/>
      <c r="G34" s="106"/>
      <c r="H34" s="107"/>
    </row>
    <row r="35" spans="1:8" ht="15" customHeight="1" x14ac:dyDescent="0.2">
      <c r="A35" s="77"/>
      <c r="B35" s="78"/>
      <c r="C35" s="78"/>
      <c r="D35" s="78"/>
      <c r="E35" s="78"/>
      <c r="F35" s="79"/>
      <c r="G35" s="108"/>
      <c r="H35" s="19">
        <f>F35</f>
        <v>0</v>
      </c>
    </row>
    <row r="36" spans="1:8" ht="15" customHeight="1" x14ac:dyDescent="0.2">
      <c r="A36" s="99"/>
      <c r="B36" s="100"/>
      <c r="C36" s="100"/>
      <c r="D36" s="100"/>
      <c r="E36" s="100"/>
      <c r="F36" s="101"/>
      <c r="G36" s="102"/>
      <c r="H36" s="19">
        <f>F36</f>
        <v>0</v>
      </c>
    </row>
    <row r="37" spans="1:8" ht="15" customHeight="1" x14ac:dyDescent="0.2">
      <c r="A37" s="85"/>
      <c r="B37" s="86"/>
      <c r="C37" s="86"/>
      <c r="D37" s="86"/>
      <c r="E37" s="86"/>
      <c r="F37" s="88"/>
      <c r="G37" s="103"/>
      <c r="H37" s="28">
        <f>F37</f>
        <v>0</v>
      </c>
    </row>
    <row r="38" spans="1:8" ht="15" customHeight="1" x14ac:dyDescent="0.25">
      <c r="A38" s="69" t="s">
        <v>11</v>
      </c>
      <c r="B38" s="70"/>
      <c r="C38" s="70"/>
      <c r="D38" s="70"/>
      <c r="E38" s="71"/>
      <c r="F38" s="104"/>
      <c r="G38" s="73"/>
      <c r="H38" s="9">
        <f>SUM(H35:H37)</f>
        <v>0</v>
      </c>
    </row>
    <row r="39" spans="1:8" ht="15" customHeight="1" x14ac:dyDescent="0.25">
      <c r="A39" s="81" t="s">
        <v>27</v>
      </c>
      <c r="B39" s="82"/>
      <c r="C39" s="82"/>
      <c r="D39" s="82"/>
      <c r="E39" s="82"/>
      <c r="F39" s="82"/>
      <c r="G39" s="83"/>
      <c r="H39" s="10"/>
    </row>
    <row r="40" spans="1:8" ht="15" customHeight="1" x14ac:dyDescent="0.2">
      <c r="A40" s="77"/>
      <c r="B40" s="78"/>
      <c r="C40" s="78"/>
      <c r="D40" s="78"/>
      <c r="E40" s="84"/>
      <c r="F40" s="79"/>
      <c r="G40" s="80"/>
      <c r="H40" s="19">
        <f>F40</f>
        <v>0</v>
      </c>
    </row>
    <row r="41" spans="1:8" s="1" customFormat="1" ht="15" customHeight="1" x14ac:dyDescent="0.2">
      <c r="A41" s="85"/>
      <c r="B41" s="86"/>
      <c r="C41" s="86"/>
      <c r="D41" s="86"/>
      <c r="E41" s="87"/>
      <c r="F41" s="88"/>
      <c r="G41" s="89"/>
      <c r="H41" s="19">
        <f>F41</f>
        <v>0</v>
      </c>
    </row>
    <row r="42" spans="1:8" s="1" customFormat="1" ht="15" customHeight="1" x14ac:dyDescent="0.25">
      <c r="A42" s="69" t="s">
        <v>28</v>
      </c>
      <c r="B42" s="70"/>
      <c r="C42" s="70"/>
      <c r="D42" s="70"/>
      <c r="E42" s="71"/>
      <c r="F42" s="72"/>
      <c r="G42" s="73"/>
      <c r="H42" s="9">
        <f>SUM(H40:H41)</f>
        <v>0</v>
      </c>
    </row>
    <row r="43" spans="1:8" ht="15" customHeight="1" x14ac:dyDescent="0.25">
      <c r="A43" s="74" t="s">
        <v>18</v>
      </c>
      <c r="B43" s="75"/>
      <c r="C43" s="75"/>
      <c r="D43" s="75"/>
      <c r="E43" s="75"/>
      <c r="F43" s="75"/>
      <c r="G43" s="75"/>
      <c r="H43" s="76"/>
    </row>
    <row r="44" spans="1:8" ht="15" customHeight="1" x14ac:dyDescent="0.2">
      <c r="A44" s="77" t="s">
        <v>19</v>
      </c>
      <c r="B44" s="78"/>
      <c r="C44" s="78"/>
      <c r="D44" s="78"/>
      <c r="E44" s="78"/>
      <c r="F44" s="79"/>
      <c r="G44" s="80"/>
      <c r="H44" s="20">
        <f>F44</f>
        <v>0</v>
      </c>
    </row>
    <row r="45" spans="1:8" ht="15" customHeight="1" x14ac:dyDescent="0.2">
      <c r="A45" s="61" t="s">
        <v>20</v>
      </c>
      <c r="B45" s="62"/>
      <c r="C45" s="62"/>
      <c r="D45" s="62"/>
      <c r="E45" s="62"/>
      <c r="F45" s="63"/>
      <c r="G45" s="64"/>
      <c r="H45" s="20">
        <f>F45</f>
        <v>0</v>
      </c>
    </row>
    <row r="46" spans="1:8" ht="15" customHeight="1" thickBot="1" x14ac:dyDescent="0.3">
      <c r="A46" s="65" t="s">
        <v>34</v>
      </c>
      <c r="B46" s="66"/>
      <c r="C46" s="66"/>
      <c r="D46" s="66"/>
      <c r="E46" s="66"/>
      <c r="F46" s="67"/>
      <c r="G46" s="68"/>
      <c r="H46" s="11">
        <f>SUM(H44:H45)</f>
        <v>0</v>
      </c>
    </row>
    <row r="47" spans="1:8" ht="15" customHeight="1" x14ac:dyDescent="0.25">
      <c r="A47" s="74" t="s">
        <v>33</v>
      </c>
      <c r="B47" s="75"/>
      <c r="C47" s="75"/>
      <c r="D47" s="75"/>
      <c r="E47" s="75"/>
      <c r="F47" s="75"/>
      <c r="G47" s="75"/>
      <c r="H47" s="76"/>
    </row>
    <row r="48" spans="1:8" ht="15" customHeight="1" x14ac:dyDescent="0.2">
      <c r="A48" s="77"/>
      <c r="B48" s="78"/>
      <c r="C48" s="78"/>
      <c r="D48" s="78"/>
      <c r="E48" s="78"/>
      <c r="F48" s="79"/>
      <c r="G48" s="80"/>
      <c r="H48" s="20">
        <f>F48</f>
        <v>0</v>
      </c>
    </row>
    <row r="49" spans="1:9" ht="15" customHeight="1" x14ac:dyDescent="0.2">
      <c r="A49" s="61"/>
      <c r="B49" s="62"/>
      <c r="C49" s="62"/>
      <c r="D49" s="62"/>
      <c r="E49" s="62"/>
      <c r="F49" s="63"/>
      <c r="G49" s="64"/>
      <c r="H49" s="20">
        <f>F49</f>
        <v>0</v>
      </c>
    </row>
    <row r="50" spans="1:9" ht="15" customHeight="1" thickBot="1" x14ac:dyDescent="0.3">
      <c r="A50" s="65" t="s">
        <v>14</v>
      </c>
      <c r="B50" s="66"/>
      <c r="C50" s="66"/>
      <c r="D50" s="66"/>
      <c r="E50" s="66"/>
      <c r="F50" s="67"/>
      <c r="G50" s="68"/>
      <c r="H50" s="11">
        <f>SUM(H48:H49)</f>
        <v>0</v>
      </c>
    </row>
    <row r="51" spans="1:9" ht="15" customHeight="1" thickBot="1" x14ac:dyDescent="0.3">
      <c r="A51" s="90" t="s">
        <v>7</v>
      </c>
      <c r="B51" s="91"/>
      <c r="C51" s="91"/>
      <c r="D51" s="91"/>
      <c r="E51" s="91"/>
      <c r="F51" s="92"/>
      <c r="G51" s="93"/>
      <c r="H51" s="29">
        <f>H18+H24+H28+H33+H38+H46</f>
        <v>0</v>
      </c>
      <c r="I51" s="27"/>
    </row>
    <row r="52" spans="1:9" ht="15" customHeight="1" thickBot="1" x14ac:dyDescent="0.3">
      <c r="A52" s="94" t="s">
        <v>15</v>
      </c>
      <c r="B52" s="95"/>
      <c r="C52" s="95"/>
      <c r="D52" s="95"/>
      <c r="E52" s="95"/>
      <c r="F52" s="96"/>
      <c r="G52" s="97"/>
      <c r="H52" s="12">
        <f>H51</f>
        <v>0</v>
      </c>
      <c r="I52" s="27"/>
    </row>
    <row r="53" spans="1:9" ht="13.5" thickTop="1" x14ac:dyDescent="0.2"/>
    <row r="54" spans="1:9" ht="15" x14ac:dyDescent="0.25">
      <c r="A54" s="30" t="s">
        <v>42</v>
      </c>
      <c r="B54" s="30" t="s">
        <v>53</v>
      </c>
      <c r="C54" s="30"/>
      <c r="D54" s="30"/>
      <c r="E54" s="30"/>
      <c r="F54" s="30"/>
      <c r="G54" s="30"/>
      <c r="H54" s="30"/>
    </row>
  </sheetData>
  <mergeCells count="79">
    <mergeCell ref="A1:H1"/>
    <mergeCell ref="B3:G3"/>
    <mergeCell ref="H3:H6"/>
    <mergeCell ref="B4:G4"/>
    <mergeCell ref="B5:G5"/>
    <mergeCell ref="A6:G6"/>
    <mergeCell ref="A16:C16"/>
    <mergeCell ref="A7:H7"/>
    <mergeCell ref="A8:E8"/>
    <mergeCell ref="F8:G8"/>
    <mergeCell ref="H8:H9"/>
    <mergeCell ref="A9:G9"/>
    <mergeCell ref="A10:C10"/>
    <mergeCell ref="A15:C15"/>
    <mergeCell ref="A17:E17"/>
    <mergeCell ref="A18:E18"/>
    <mergeCell ref="F18:G18"/>
    <mergeCell ref="A19:G19"/>
    <mergeCell ref="A20:E20"/>
    <mergeCell ref="F20:G20"/>
    <mergeCell ref="A21:E21"/>
    <mergeCell ref="F21:G21"/>
    <mergeCell ref="A22:E22"/>
    <mergeCell ref="F22:G22"/>
    <mergeCell ref="A23:E23"/>
    <mergeCell ref="F23:G23"/>
    <mergeCell ref="A31:E31"/>
    <mergeCell ref="F31:G31"/>
    <mergeCell ref="A24:E24"/>
    <mergeCell ref="F24:G24"/>
    <mergeCell ref="A25:G25"/>
    <mergeCell ref="A26:E26"/>
    <mergeCell ref="F26:G26"/>
    <mergeCell ref="A27:E27"/>
    <mergeCell ref="F27:G27"/>
    <mergeCell ref="A28:E28"/>
    <mergeCell ref="F28:G28"/>
    <mergeCell ref="A29:G29"/>
    <mergeCell ref="A30:E30"/>
    <mergeCell ref="F30:G30"/>
    <mergeCell ref="A38:E38"/>
    <mergeCell ref="F38:G38"/>
    <mergeCell ref="A32:E32"/>
    <mergeCell ref="F32:G32"/>
    <mergeCell ref="A33:E33"/>
    <mergeCell ref="F33:G33"/>
    <mergeCell ref="A34:H34"/>
    <mergeCell ref="A35:E35"/>
    <mergeCell ref="F35:G35"/>
    <mergeCell ref="A51:E51"/>
    <mergeCell ref="F51:G51"/>
    <mergeCell ref="A52:E52"/>
    <mergeCell ref="F52:G52"/>
    <mergeCell ref="A2:H2"/>
    <mergeCell ref="A43:H43"/>
    <mergeCell ref="A44:E44"/>
    <mergeCell ref="F44:G44"/>
    <mergeCell ref="A45:E45"/>
    <mergeCell ref="F45:G45"/>
    <mergeCell ref="A46:E46"/>
    <mergeCell ref="F46:G46"/>
    <mergeCell ref="A36:E36"/>
    <mergeCell ref="F36:G36"/>
    <mergeCell ref="A37:E37"/>
    <mergeCell ref="F37:G37"/>
    <mergeCell ref="A39:G39"/>
    <mergeCell ref="A40:E40"/>
    <mergeCell ref="F40:G40"/>
    <mergeCell ref="A41:E41"/>
    <mergeCell ref="F41:G41"/>
    <mergeCell ref="A49:E49"/>
    <mergeCell ref="F49:G49"/>
    <mergeCell ref="A50:E50"/>
    <mergeCell ref="F50:G50"/>
    <mergeCell ref="A42:E42"/>
    <mergeCell ref="F42:G42"/>
    <mergeCell ref="A47:H47"/>
    <mergeCell ref="A48:E48"/>
    <mergeCell ref="F48:G48"/>
  </mergeCells>
  <printOptions horizontalCentered="1"/>
  <pageMargins left="0.7" right="0.7" top="0.75" bottom="0.75" header="0.3" footer="0.3"/>
  <pageSetup scale="7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4"/>
  <sheetViews>
    <sheetView showWhiteSpace="0" topLeftCell="A6" zoomScaleNormal="100" workbookViewId="0">
      <selection activeCell="L17" sqref="L17"/>
    </sheetView>
  </sheetViews>
  <sheetFormatPr defaultColWidth="8.85546875" defaultRowHeight="12.75" x14ac:dyDescent="0.2"/>
  <cols>
    <col min="1" max="1" width="15.42578125" style="40" customWidth="1"/>
    <col min="2" max="2" width="12.42578125" style="40" customWidth="1"/>
    <col min="3" max="3" width="21.42578125" style="40" customWidth="1"/>
    <col min="4" max="4" width="8.7109375" style="40" customWidth="1"/>
    <col min="5" max="5" width="15.140625" style="40" customWidth="1"/>
    <col min="6" max="6" width="14.28515625" style="40" customWidth="1"/>
    <col min="7" max="7" width="14.42578125" style="40" customWidth="1"/>
    <col min="8" max="8" width="16.5703125" style="40" customWidth="1"/>
    <col min="9" max="9" width="14" style="40" customWidth="1"/>
    <col min="10" max="16384" width="8.85546875" style="40"/>
  </cols>
  <sheetData>
    <row r="1" spans="1:9" ht="15.75" x14ac:dyDescent="0.25">
      <c r="A1" s="98" t="s">
        <v>43</v>
      </c>
      <c r="B1" s="98"/>
      <c r="C1" s="98"/>
      <c r="D1" s="98"/>
      <c r="E1" s="98"/>
      <c r="F1" s="98"/>
      <c r="G1" s="98"/>
      <c r="H1" s="98"/>
    </row>
    <row r="2" spans="1:9" ht="15.75" x14ac:dyDescent="0.25">
      <c r="A2" s="98" t="s">
        <v>23</v>
      </c>
      <c r="B2" s="98"/>
      <c r="C2" s="98"/>
      <c r="D2" s="98"/>
      <c r="E2" s="98"/>
      <c r="F2" s="98"/>
      <c r="G2" s="98"/>
      <c r="H2" s="98"/>
    </row>
    <row r="3" spans="1:9" ht="15" x14ac:dyDescent="0.25">
      <c r="A3" s="53" t="s">
        <v>3</v>
      </c>
      <c r="B3" s="150"/>
      <c r="C3" s="150"/>
      <c r="D3" s="150"/>
      <c r="E3" s="150"/>
      <c r="F3" s="150"/>
      <c r="G3" s="150"/>
      <c r="H3" s="151"/>
      <c r="I3" s="41"/>
    </row>
    <row r="4" spans="1:9" ht="15" x14ac:dyDescent="0.25">
      <c r="A4" s="53" t="s">
        <v>16</v>
      </c>
      <c r="B4" s="152"/>
      <c r="C4" s="152"/>
      <c r="D4" s="152"/>
      <c r="E4" s="152"/>
      <c r="F4" s="152"/>
      <c r="G4" s="152"/>
      <c r="H4" s="151"/>
      <c r="I4" s="41"/>
    </row>
    <row r="5" spans="1:9" ht="15" x14ac:dyDescent="0.25">
      <c r="A5" s="53" t="s">
        <v>21</v>
      </c>
      <c r="B5" s="152"/>
      <c r="C5" s="152"/>
      <c r="D5" s="152"/>
      <c r="E5" s="152"/>
      <c r="F5" s="152"/>
      <c r="G5" s="152"/>
      <c r="H5" s="151"/>
      <c r="I5" s="41"/>
    </row>
    <row r="6" spans="1:9" ht="15" x14ac:dyDescent="0.25">
      <c r="A6" s="153"/>
      <c r="B6" s="153"/>
      <c r="C6" s="153"/>
      <c r="D6" s="153"/>
      <c r="E6" s="153"/>
      <c r="F6" s="153"/>
      <c r="G6" s="153"/>
      <c r="H6" s="151"/>
      <c r="I6" s="41"/>
    </row>
    <row r="7" spans="1:9" s="1" customFormat="1" ht="14.25" x14ac:dyDescent="0.2">
      <c r="A7" s="128"/>
      <c r="B7" s="128"/>
      <c r="C7" s="128"/>
      <c r="D7" s="128"/>
      <c r="E7" s="128"/>
      <c r="F7" s="128"/>
      <c r="G7" s="128"/>
      <c r="H7" s="128"/>
    </row>
    <row r="8" spans="1:9" ht="15" x14ac:dyDescent="0.25">
      <c r="A8" s="129"/>
      <c r="B8" s="129"/>
      <c r="C8" s="129"/>
      <c r="D8" s="129"/>
      <c r="E8" s="130"/>
      <c r="F8" s="131" t="s">
        <v>8</v>
      </c>
      <c r="G8" s="132"/>
      <c r="H8" s="133" t="s">
        <v>10</v>
      </c>
    </row>
    <row r="9" spans="1:9" ht="46.5" customHeight="1" x14ac:dyDescent="0.2">
      <c r="A9" s="135" t="s">
        <v>26</v>
      </c>
      <c r="B9" s="136"/>
      <c r="C9" s="136"/>
      <c r="D9" s="136"/>
      <c r="E9" s="136"/>
      <c r="F9" s="136"/>
      <c r="G9" s="136"/>
      <c r="H9" s="134"/>
    </row>
    <row r="10" spans="1:9" ht="25.5" x14ac:dyDescent="0.2">
      <c r="A10" s="137" t="s">
        <v>0</v>
      </c>
      <c r="B10" s="138"/>
      <c r="C10" s="139"/>
      <c r="D10" s="4" t="s">
        <v>2</v>
      </c>
      <c r="E10" s="4" t="s">
        <v>13</v>
      </c>
      <c r="F10" s="5" t="s">
        <v>1</v>
      </c>
      <c r="G10" s="43" t="s">
        <v>45</v>
      </c>
      <c r="H10" s="14"/>
    </row>
    <row r="11" spans="1:9" ht="15" customHeight="1" x14ac:dyDescent="0.2">
      <c r="A11" s="56" t="s">
        <v>48</v>
      </c>
      <c r="B11" s="57"/>
      <c r="C11" s="58"/>
      <c r="D11" s="25"/>
      <c r="E11" s="26"/>
      <c r="F11" s="15">
        <f t="shared" ref="F11:F14" si="0">IF(E11&gt;189599.99,(189600*D11),D11*E11)</f>
        <v>0</v>
      </c>
      <c r="G11" s="16">
        <f t="shared" ref="G11:G14" si="1">F11*0.526</f>
        <v>0</v>
      </c>
      <c r="H11" s="17">
        <f t="shared" ref="H11:H14" si="2">SUM(F11:G11)</f>
        <v>0</v>
      </c>
    </row>
    <row r="12" spans="1:9" ht="15" customHeight="1" x14ac:dyDescent="0.2">
      <c r="A12" s="56" t="s">
        <v>48</v>
      </c>
      <c r="B12" s="57"/>
      <c r="C12" s="58"/>
      <c r="D12" s="25"/>
      <c r="E12" s="26"/>
      <c r="F12" s="15">
        <f t="shared" si="0"/>
        <v>0</v>
      </c>
      <c r="G12" s="16">
        <f t="shared" si="1"/>
        <v>0</v>
      </c>
      <c r="H12" s="17">
        <f t="shared" si="2"/>
        <v>0</v>
      </c>
    </row>
    <row r="13" spans="1:9" ht="15" customHeight="1" x14ac:dyDescent="0.2">
      <c r="A13" s="56" t="s">
        <v>48</v>
      </c>
      <c r="B13" s="57"/>
      <c r="C13" s="58"/>
      <c r="D13" s="25"/>
      <c r="E13" s="26"/>
      <c r="F13" s="15">
        <f t="shared" si="0"/>
        <v>0</v>
      </c>
      <c r="G13" s="16">
        <f t="shared" si="1"/>
        <v>0</v>
      </c>
      <c r="H13" s="17">
        <f t="shared" si="2"/>
        <v>0</v>
      </c>
    </row>
    <row r="14" spans="1:9" s="1" customFormat="1" ht="15" customHeight="1" x14ac:dyDescent="0.2">
      <c r="A14" s="56" t="s">
        <v>48</v>
      </c>
      <c r="B14" s="57"/>
      <c r="C14" s="58"/>
      <c r="D14" s="25"/>
      <c r="E14" s="26"/>
      <c r="F14" s="15">
        <f t="shared" si="0"/>
        <v>0</v>
      </c>
      <c r="G14" s="16">
        <f t="shared" si="1"/>
        <v>0</v>
      </c>
      <c r="H14" s="17">
        <f t="shared" si="2"/>
        <v>0</v>
      </c>
    </row>
    <row r="15" spans="1:9" s="1" customFormat="1" ht="15" customHeight="1" x14ac:dyDescent="0.2">
      <c r="A15" s="147" t="s">
        <v>50</v>
      </c>
      <c r="B15" s="148"/>
      <c r="C15" s="149"/>
      <c r="D15" s="36"/>
      <c r="E15" s="37"/>
      <c r="F15" s="33">
        <f>IF(E15&gt;189599.99,(189600*D15),D15*E15)</f>
        <v>0</v>
      </c>
      <c r="G15" s="34">
        <f>F15*0.369</f>
        <v>0</v>
      </c>
      <c r="H15" s="35">
        <f>SUM(F15:G15)</f>
        <v>0</v>
      </c>
    </row>
    <row r="16" spans="1:9" s="1" customFormat="1" ht="15" customHeight="1" x14ac:dyDescent="0.2">
      <c r="A16" s="147" t="s">
        <v>47</v>
      </c>
      <c r="B16" s="148"/>
      <c r="C16" s="149"/>
      <c r="D16" s="31"/>
      <c r="E16" s="32"/>
      <c r="F16" s="33">
        <f t="shared" ref="F16" si="3">IF(E16&gt;189599.99,(189600*D16),D16*E16)</f>
        <v>0</v>
      </c>
      <c r="G16" s="34">
        <v>0</v>
      </c>
      <c r="H16" s="35">
        <f>SUM(F16:G16)</f>
        <v>0</v>
      </c>
    </row>
    <row r="17" spans="1:9" ht="15" customHeight="1" x14ac:dyDescent="0.25">
      <c r="A17" s="116" t="s">
        <v>4</v>
      </c>
      <c r="B17" s="117"/>
      <c r="C17" s="117"/>
      <c r="D17" s="117"/>
      <c r="E17" s="118"/>
      <c r="F17" s="2">
        <f>SUM(F11:F16)</f>
        <v>0</v>
      </c>
      <c r="G17" s="7">
        <f>SUM(G11:G16)</f>
        <v>0</v>
      </c>
      <c r="H17" s="3"/>
    </row>
    <row r="18" spans="1:9" ht="15" customHeight="1" x14ac:dyDescent="0.25">
      <c r="A18" s="119" t="s">
        <v>17</v>
      </c>
      <c r="B18" s="120"/>
      <c r="C18" s="120"/>
      <c r="D18" s="120"/>
      <c r="E18" s="121"/>
      <c r="F18" s="122">
        <f>F17+G17</f>
        <v>0</v>
      </c>
      <c r="G18" s="121"/>
      <c r="H18" s="13">
        <f>SUM(H11:H16)</f>
        <v>0</v>
      </c>
      <c r="I18" s="42"/>
    </row>
    <row r="19" spans="1:9" ht="15" customHeight="1" x14ac:dyDescent="0.25">
      <c r="A19" s="123" t="str">
        <f>SIUSOM!A19</f>
        <v>Supplies/Commodities</v>
      </c>
      <c r="B19" s="124"/>
      <c r="C19" s="124"/>
      <c r="D19" s="124"/>
      <c r="E19" s="124"/>
      <c r="F19" s="124"/>
      <c r="G19" s="124"/>
      <c r="H19" s="8"/>
    </row>
    <row r="20" spans="1:9" ht="15" customHeight="1" x14ac:dyDescent="0.2">
      <c r="A20" s="77"/>
      <c r="B20" s="78"/>
      <c r="C20" s="78"/>
      <c r="D20" s="78"/>
      <c r="E20" s="84"/>
      <c r="F20" s="79"/>
      <c r="G20" s="80"/>
      <c r="H20" s="18">
        <f t="shared" ref="H20:H23" si="4">F20</f>
        <v>0</v>
      </c>
    </row>
    <row r="21" spans="1:9" ht="15" customHeight="1" x14ac:dyDescent="0.2">
      <c r="A21" s="77"/>
      <c r="B21" s="78"/>
      <c r="C21" s="78"/>
      <c r="D21" s="78"/>
      <c r="E21" s="84"/>
      <c r="F21" s="79"/>
      <c r="G21" s="80"/>
      <c r="H21" s="18">
        <f t="shared" si="4"/>
        <v>0</v>
      </c>
    </row>
    <row r="22" spans="1:9" ht="15" customHeight="1" x14ac:dyDescent="0.2">
      <c r="A22" s="111"/>
      <c r="B22" s="112"/>
      <c r="C22" s="112"/>
      <c r="D22" s="112"/>
      <c r="E22" s="113"/>
      <c r="F22" s="114"/>
      <c r="G22" s="115"/>
      <c r="H22" s="18">
        <f t="shared" si="4"/>
        <v>0</v>
      </c>
    </row>
    <row r="23" spans="1:9" ht="15" customHeight="1" x14ac:dyDescent="0.2">
      <c r="A23" s="85"/>
      <c r="B23" s="86"/>
      <c r="C23" s="86"/>
      <c r="D23" s="86"/>
      <c r="E23" s="87"/>
      <c r="F23" s="88"/>
      <c r="G23" s="89"/>
      <c r="H23" s="18">
        <f t="shared" si="4"/>
        <v>0</v>
      </c>
    </row>
    <row r="24" spans="1:9" ht="15" customHeight="1" x14ac:dyDescent="0.25">
      <c r="A24" s="69" t="s">
        <v>5</v>
      </c>
      <c r="B24" s="70"/>
      <c r="C24" s="70"/>
      <c r="D24" s="70"/>
      <c r="E24" s="71"/>
      <c r="F24" s="72"/>
      <c r="G24" s="73"/>
      <c r="H24" s="9">
        <f>SUM(H20:H23)</f>
        <v>0</v>
      </c>
    </row>
    <row r="25" spans="1:9" ht="15" customHeight="1" x14ac:dyDescent="0.25">
      <c r="A25" s="81" t="str">
        <f>SIUSOM!A25</f>
        <v>Equipment - Durable items costing over $2,000 are not eligible for funding.</v>
      </c>
      <c r="B25" s="82"/>
      <c r="C25" s="82"/>
      <c r="D25" s="82"/>
      <c r="E25" s="82"/>
      <c r="F25" s="82"/>
      <c r="G25" s="83"/>
      <c r="H25" s="10"/>
    </row>
    <row r="26" spans="1:9" ht="15" customHeight="1" x14ac:dyDescent="0.2">
      <c r="A26" s="77"/>
      <c r="B26" s="78"/>
      <c r="C26" s="78"/>
      <c r="D26" s="78"/>
      <c r="E26" s="84"/>
      <c r="F26" s="79"/>
      <c r="G26" s="80"/>
      <c r="H26" s="19">
        <f>F26</f>
        <v>0</v>
      </c>
    </row>
    <row r="27" spans="1:9" s="1" customFormat="1" ht="15" customHeight="1" x14ac:dyDescent="0.2">
      <c r="A27" s="85"/>
      <c r="B27" s="86"/>
      <c r="C27" s="86"/>
      <c r="D27" s="86"/>
      <c r="E27" s="87"/>
      <c r="F27" s="88"/>
      <c r="G27" s="89"/>
      <c r="H27" s="19">
        <f>F27</f>
        <v>0</v>
      </c>
    </row>
    <row r="28" spans="1:9" s="1" customFormat="1" ht="15" customHeight="1" x14ac:dyDescent="0.25">
      <c r="A28" s="69" t="s">
        <v>9</v>
      </c>
      <c r="B28" s="70"/>
      <c r="C28" s="70"/>
      <c r="D28" s="70"/>
      <c r="E28" s="71"/>
      <c r="F28" s="72"/>
      <c r="G28" s="73"/>
      <c r="H28" s="9">
        <f>SUM(H26:H27)</f>
        <v>0</v>
      </c>
    </row>
    <row r="29" spans="1:9" ht="15" customHeight="1" x14ac:dyDescent="0.25">
      <c r="A29" s="81" t="str">
        <f>SIUSOM!A29</f>
        <v>Travel - Limited to travel between investigators' campuses allowed. No conference travel allowed.</v>
      </c>
      <c r="B29" s="82"/>
      <c r="C29" s="82"/>
      <c r="D29" s="82"/>
      <c r="E29" s="82"/>
      <c r="F29" s="82"/>
      <c r="G29" s="82"/>
      <c r="H29" s="10"/>
    </row>
    <row r="30" spans="1:9" ht="15" customHeight="1" x14ac:dyDescent="0.2">
      <c r="A30" s="77"/>
      <c r="B30" s="78"/>
      <c r="C30" s="78"/>
      <c r="D30" s="78"/>
      <c r="E30" s="84"/>
      <c r="F30" s="79"/>
      <c r="G30" s="80"/>
      <c r="H30" s="19">
        <f>F30</f>
        <v>0</v>
      </c>
    </row>
    <row r="31" spans="1:9" ht="15" customHeight="1" x14ac:dyDescent="0.2">
      <c r="A31" s="99"/>
      <c r="B31" s="100"/>
      <c r="C31" s="100"/>
      <c r="D31" s="100"/>
      <c r="E31" s="109"/>
      <c r="F31" s="101"/>
      <c r="G31" s="110"/>
      <c r="H31" s="19">
        <f>F31</f>
        <v>0</v>
      </c>
    </row>
    <row r="32" spans="1:9" s="1" customFormat="1" ht="15" customHeight="1" x14ac:dyDescent="0.2">
      <c r="A32" s="85"/>
      <c r="B32" s="86"/>
      <c r="C32" s="86"/>
      <c r="D32" s="86"/>
      <c r="E32" s="87"/>
      <c r="F32" s="88"/>
      <c r="G32" s="89"/>
      <c r="H32" s="28">
        <f>F32</f>
        <v>0</v>
      </c>
    </row>
    <row r="33" spans="1:8" s="1" customFormat="1" ht="15" customHeight="1" x14ac:dyDescent="0.25">
      <c r="A33" s="69" t="s">
        <v>6</v>
      </c>
      <c r="B33" s="70"/>
      <c r="C33" s="70"/>
      <c r="D33" s="70"/>
      <c r="E33" s="71"/>
      <c r="F33" s="72"/>
      <c r="G33" s="72"/>
      <c r="H33" s="9">
        <f>SUM(H30:H32)</f>
        <v>0</v>
      </c>
    </row>
    <row r="34" spans="1:8" ht="15" x14ac:dyDescent="0.25">
      <c r="A34" s="105" t="str">
        <f>SIUSOM!A34</f>
        <v>Contractual - Limited to $2,000/service; For example: core facility costs, etc. (Publication costs are not eligible)</v>
      </c>
      <c r="B34" s="106"/>
      <c r="C34" s="106"/>
      <c r="D34" s="106"/>
      <c r="E34" s="106"/>
      <c r="F34" s="106"/>
      <c r="G34" s="106"/>
      <c r="H34" s="107"/>
    </row>
    <row r="35" spans="1:8" ht="15" customHeight="1" x14ac:dyDescent="0.2">
      <c r="A35" s="77"/>
      <c r="B35" s="78"/>
      <c r="C35" s="78"/>
      <c r="D35" s="78"/>
      <c r="E35" s="78"/>
      <c r="F35" s="79"/>
      <c r="G35" s="108"/>
      <c r="H35" s="19">
        <f>F35</f>
        <v>0</v>
      </c>
    </row>
    <row r="36" spans="1:8" ht="15" customHeight="1" x14ac:dyDescent="0.2">
      <c r="A36" s="99"/>
      <c r="B36" s="100"/>
      <c r="C36" s="100"/>
      <c r="D36" s="100"/>
      <c r="E36" s="100"/>
      <c r="F36" s="101"/>
      <c r="G36" s="102"/>
      <c r="H36" s="19">
        <f>F36</f>
        <v>0</v>
      </c>
    </row>
    <row r="37" spans="1:8" ht="15" customHeight="1" x14ac:dyDescent="0.2">
      <c r="A37" s="85"/>
      <c r="B37" s="86"/>
      <c r="C37" s="86"/>
      <c r="D37" s="86"/>
      <c r="E37" s="86"/>
      <c r="F37" s="88"/>
      <c r="G37" s="103"/>
      <c r="H37" s="28">
        <f>F37</f>
        <v>0</v>
      </c>
    </row>
    <row r="38" spans="1:8" ht="15" customHeight="1" x14ac:dyDescent="0.25">
      <c r="A38" s="69" t="s">
        <v>11</v>
      </c>
      <c r="B38" s="70"/>
      <c r="C38" s="70"/>
      <c r="D38" s="70"/>
      <c r="E38" s="71"/>
      <c r="F38" s="104"/>
      <c r="G38" s="73"/>
      <c r="H38" s="9">
        <f>SUM(H35:H37)</f>
        <v>0</v>
      </c>
    </row>
    <row r="39" spans="1:8" ht="15" customHeight="1" x14ac:dyDescent="0.25">
      <c r="A39" s="81" t="str">
        <f>SIUSOM!A39</f>
        <v>Consultant Costs</v>
      </c>
      <c r="B39" s="82"/>
      <c r="C39" s="82"/>
      <c r="D39" s="82"/>
      <c r="E39" s="82"/>
      <c r="F39" s="82"/>
      <c r="G39" s="83"/>
      <c r="H39" s="10"/>
    </row>
    <row r="40" spans="1:8" ht="15" customHeight="1" x14ac:dyDescent="0.2">
      <c r="A40" s="77"/>
      <c r="B40" s="78"/>
      <c r="C40" s="78"/>
      <c r="D40" s="78"/>
      <c r="E40" s="84"/>
      <c r="F40" s="79"/>
      <c r="G40" s="80"/>
      <c r="H40" s="19">
        <f>F40</f>
        <v>0</v>
      </c>
    </row>
    <row r="41" spans="1:8" s="1" customFormat="1" ht="15" customHeight="1" x14ac:dyDescent="0.2">
      <c r="A41" s="85"/>
      <c r="B41" s="86"/>
      <c r="C41" s="86"/>
      <c r="D41" s="86"/>
      <c r="E41" s="87"/>
      <c r="F41" s="88"/>
      <c r="G41" s="89"/>
      <c r="H41" s="19">
        <f>F41</f>
        <v>0</v>
      </c>
    </row>
    <row r="42" spans="1:8" s="1" customFormat="1" ht="15" customHeight="1" x14ac:dyDescent="0.25">
      <c r="A42" s="69" t="s">
        <v>28</v>
      </c>
      <c r="B42" s="70"/>
      <c r="C42" s="70"/>
      <c r="D42" s="70"/>
      <c r="E42" s="71"/>
      <c r="F42" s="72"/>
      <c r="G42" s="73"/>
      <c r="H42" s="9">
        <f>SUM(H40:H41)</f>
        <v>0</v>
      </c>
    </row>
    <row r="43" spans="1:8" ht="15" customHeight="1" x14ac:dyDescent="0.25">
      <c r="A43" s="74" t="str">
        <f>SIUSOM!A43</f>
        <v>Patient Care Costs</v>
      </c>
      <c r="B43" s="75"/>
      <c r="C43" s="75"/>
      <c r="D43" s="75"/>
      <c r="E43" s="75"/>
      <c r="F43" s="75"/>
      <c r="G43" s="75"/>
      <c r="H43" s="76"/>
    </row>
    <row r="44" spans="1:8" ht="15" customHeight="1" x14ac:dyDescent="0.2">
      <c r="A44" s="77" t="s">
        <v>19</v>
      </c>
      <c r="B44" s="78"/>
      <c r="C44" s="78"/>
      <c r="D44" s="78"/>
      <c r="E44" s="78"/>
      <c r="F44" s="79"/>
      <c r="G44" s="80"/>
      <c r="H44" s="20">
        <f>F44</f>
        <v>0</v>
      </c>
    </row>
    <row r="45" spans="1:8" ht="15" customHeight="1" x14ac:dyDescent="0.2">
      <c r="A45" s="61" t="s">
        <v>20</v>
      </c>
      <c r="B45" s="62"/>
      <c r="C45" s="62"/>
      <c r="D45" s="62"/>
      <c r="E45" s="62"/>
      <c r="F45" s="63"/>
      <c r="G45" s="64"/>
      <c r="H45" s="20">
        <f>F45</f>
        <v>0</v>
      </c>
    </row>
    <row r="46" spans="1:8" ht="15" customHeight="1" thickBot="1" x14ac:dyDescent="0.3">
      <c r="A46" s="65" t="s">
        <v>34</v>
      </c>
      <c r="B46" s="66"/>
      <c r="C46" s="66"/>
      <c r="D46" s="66"/>
      <c r="E46" s="66"/>
      <c r="F46" s="67"/>
      <c r="G46" s="68"/>
      <c r="H46" s="11">
        <f>SUM(H44:H45)</f>
        <v>0</v>
      </c>
    </row>
    <row r="47" spans="1:8" ht="15" customHeight="1" x14ac:dyDescent="0.25">
      <c r="A47" s="74" t="str">
        <f>SIUSOM!A47</f>
        <v>Other Costs</v>
      </c>
      <c r="B47" s="75"/>
      <c r="C47" s="75"/>
      <c r="D47" s="75"/>
      <c r="E47" s="75"/>
      <c r="F47" s="75"/>
      <c r="G47" s="75"/>
      <c r="H47" s="76"/>
    </row>
    <row r="48" spans="1:8" ht="15" customHeight="1" x14ac:dyDescent="0.2">
      <c r="A48" s="77"/>
      <c r="B48" s="78"/>
      <c r="C48" s="78"/>
      <c r="D48" s="78"/>
      <c r="E48" s="78"/>
      <c r="F48" s="79"/>
      <c r="G48" s="80"/>
      <c r="H48" s="20">
        <f>F48</f>
        <v>0</v>
      </c>
    </row>
    <row r="49" spans="1:9" ht="15" customHeight="1" x14ac:dyDescent="0.2">
      <c r="A49" s="61"/>
      <c r="B49" s="62"/>
      <c r="C49" s="62"/>
      <c r="D49" s="62"/>
      <c r="E49" s="62"/>
      <c r="F49" s="63"/>
      <c r="G49" s="64"/>
      <c r="H49" s="20">
        <f>F49</f>
        <v>0</v>
      </c>
    </row>
    <row r="50" spans="1:9" ht="15" customHeight="1" thickBot="1" x14ac:dyDescent="0.3">
      <c r="A50" s="65" t="s">
        <v>14</v>
      </c>
      <c r="B50" s="66"/>
      <c r="C50" s="66"/>
      <c r="D50" s="66"/>
      <c r="E50" s="66"/>
      <c r="F50" s="67"/>
      <c r="G50" s="68"/>
      <c r="H50" s="11">
        <f>SUM(H48:H49)</f>
        <v>0</v>
      </c>
    </row>
    <row r="51" spans="1:9" ht="15" customHeight="1" thickBot="1" x14ac:dyDescent="0.3">
      <c r="A51" s="90" t="s">
        <v>7</v>
      </c>
      <c r="B51" s="91"/>
      <c r="C51" s="91"/>
      <c r="D51" s="91"/>
      <c r="E51" s="91"/>
      <c r="F51" s="92"/>
      <c r="G51" s="93"/>
      <c r="H51" s="29">
        <f>H18+H24+H28+H33+H38+H46</f>
        <v>0</v>
      </c>
      <c r="I51" s="27"/>
    </row>
    <row r="52" spans="1:9" ht="15" customHeight="1" thickBot="1" x14ac:dyDescent="0.3">
      <c r="A52" s="94" t="s">
        <v>15</v>
      </c>
      <c r="B52" s="95"/>
      <c r="C52" s="95"/>
      <c r="D52" s="95"/>
      <c r="E52" s="95"/>
      <c r="F52" s="96"/>
      <c r="G52" s="97"/>
      <c r="H52" s="12">
        <f>H51</f>
        <v>0</v>
      </c>
      <c r="I52" s="27"/>
    </row>
    <row r="53" spans="1:9" ht="13.5" thickTop="1" x14ac:dyDescent="0.2"/>
    <row r="54" spans="1:9" ht="15" x14ac:dyDescent="0.25">
      <c r="A54" s="30" t="str">
        <f>SIUSOM!A54</f>
        <v>Last Updated:</v>
      </c>
      <c r="B54" s="30" t="str">
        <f>SIUSOM!B54</f>
        <v>7/30/2025 JLS</v>
      </c>
      <c r="C54" s="30"/>
      <c r="D54" s="30"/>
      <c r="E54" s="30"/>
      <c r="F54" s="30"/>
      <c r="G54" s="30"/>
      <c r="H54" s="30"/>
    </row>
  </sheetData>
  <mergeCells count="79">
    <mergeCell ref="A10:C10"/>
    <mergeCell ref="A1:H1"/>
    <mergeCell ref="A2:H2"/>
    <mergeCell ref="B3:G3"/>
    <mergeCell ref="H3:H6"/>
    <mergeCell ref="B4:G4"/>
    <mergeCell ref="B5:G5"/>
    <mergeCell ref="A6:G6"/>
    <mergeCell ref="A7:H7"/>
    <mergeCell ref="A8:E8"/>
    <mergeCell ref="F8:G8"/>
    <mergeCell ref="H8:H9"/>
    <mergeCell ref="A9:G9"/>
    <mergeCell ref="A15:C15"/>
    <mergeCell ref="A16:C16"/>
    <mergeCell ref="A17:E17"/>
    <mergeCell ref="A18:E18"/>
    <mergeCell ref="F18:G18"/>
    <mergeCell ref="A19:G19"/>
    <mergeCell ref="A20:E20"/>
    <mergeCell ref="F20:G20"/>
    <mergeCell ref="A27:E27"/>
    <mergeCell ref="F27:G27"/>
    <mergeCell ref="A21:E21"/>
    <mergeCell ref="F21:G21"/>
    <mergeCell ref="A22:E22"/>
    <mergeCell ref="F22:G22"/>
    <mergeCell ref="A23:E23"/>
    <mergeCell ref="F23:G23"/>
    <mergeCell ref="A24:E24"/>
    <mergeCell ref="F24:G24"/>
    <mergeCell ref="A25:G25"/>
    <mergeCell ref="A26:E26"/>
    <mergeCell ref="F26:G26"/>
    <mergeCell ref="A35:E35"/>
    <mergeCell ref="F35:G35"/>
    <mergeCell ref="A28:E28"/>
    <mergeCell ref="F28:G28"/>
    <mergeCell ref="A29:G29"/>
    <mergeCell ref="A30:E30"/>
    <mergeCell ref="F30:G30"/>
    <mergeCell ref="A31:E31"/>
    <mergeCell ref="F31:G31"/>
    <mergeCell ref="A32:E32"/>
    <mergeCell ref="F32:G32"/>
    <mergeCell ref="A33:E33"/>
    <mergeCell ref="F33:G33"/>
    <mergeCell ref="A34:H34"/>
    <mergeCell ref="A42:E42"/>
    <mergeCell ref="F42:G42"/>
    <mergeCell ref="A36:E36"/>
    <mergeCell ref="F36:G36"/>
    <mergeCell ref="A37:E37"/>
    <mergeCell ref="F37:G37"/>
    <mergeCell ref="A38:E38"/>
    <mergeCell ref="F38:G38"/>
    <mergeCell ref="A39:G39"/>
    <mergeCell ref="A40:E40"/>
    <mergeCell ref="F40:G40"/>
    <mergeCell ref="A41:E41"/>
    <mergeCell ref="F41:G41"/>
    <mergeCell ref="A48:E48"/>
    <mergeCell ref="F48:G48"/>
    <mergeCell ref="A47:H47"/>
    <mergeCell ref="A43:H43"/>
    <mergeCell ref="A44:E44"/>
    <mergeCell ref="F44:G44"/>
    <mergeCell ref="A45:E45"/>
    <mergeCell ref="F45:G45"/>
    <mergeCell ref="A46:E46"/>
    <mergeCell ref="F46:G46"/>
    <mergeCell ref="A52:E52"/>
    <mergeCell ref="F52:G52"/>
    <mergeCell ref="A49:E49"/>
    <mergeCell ref="F49:G49"/>
    <mergeCell ref="A50:E50"/>
    <mergeCell ref="F50:G50"/>
    <mergeCell ref="A51:E51"/>
    <mergeCell ref="F51:G51"/>
  </mergeCells>
  <printOptions horizontalCentered="1"/>
  <pageMargins left="0" right="0" top="0.25" bottom="0" header="0.3" footer="0.3"/>
  <pageSetup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4"/>
  <sheetViews>
    <sheetView showWhiteSpace="0" zoomScaleNormal="100" workbookViewId="0">
      <selection activeCell="B54" sqref="B54"/>
    </sheetView>
  </sheetViews>
  <sheetFormatPr defaultColWidth="8.85546875" defaultRowHeight="12.75" x14ac:dyDescent="0.2"/>
  <cols>
    <col min="1" max="1" width="15.42578125" style="40" customWidth="1"/>
    <col min="2" max="2" width="12.42578125" style="40" customWidth="1"/>
    <col min="3" max="3" width="20.7109375" style="40" customWidth="1"/>
    <col min="4" max="4" width="8.7109375" style="40" customWidth="1"/>
    <col min="5" max="5" width="15.140625" style="40" customWidth="1"/>
    <col min="6" max="6" width="14.28515625" style="40" customWidth="1"/>
    <col min="7" max="7" width="14.42578125" style="40" customWidth="1"/>
    <col min="8" max="8" width="16.5703125" style="40" customWidth="1"/>
    <col min="9" max="9" width="14" style="40" customWidth="1"/>
    <col min="10" max="16384" width="8.85546875" style="40"/>
  </cols>
  <sheetData>
    <row r="1" spans="1:9" ht="15.75" x14ac:dyDescent="0.25">
      <c r="A1" s="98" t="s">
        <v>43</v>
      </c>
      <c r="B1" s="98"/>
      <c r="C1" s="98"/>
      <c r="D1" s="98"/>
      <c r="E1" s="98"/>
      <c r="F1" s="98"/>
      <c r="G1" s="98"/>
      <c r="H1" s="98"/>
    </row>
    <row r="2" spans="1:9" ht="15.75" x14ac:dyDescent="0.25">
      <c r="A2" s="98" t="s">
        <v>24</v>
      </c>
      <c r="B2" s="98"/>
      <c r="C2" s="98"/>
      <c r="D2" s="98"/>
      <c r="E2" s="98"/>
      <c r="F2" s="98"/>
      <c r="G2" s="98"/>
      <c r="H2" s="98"/>
    </row>
    <row r="3" spans="1:9" ht="15" x14ac:dyDescent="0.25">
      <c r="A3" s="55" t="s">
        <v>3</v>
      </c>
      <c r="B3" s="155"/>
      <c r="C3" s="155"/>
      <c r="D3" s="155"/>
      <c r="E3" s="155"/>
      <c r="F3" s="155"/>
      <c r="G3" s="155"/>
      <c r="H3" s="156"/>
      <c r="I3" s="41"/>
    </row>
    <row r="4" spans="1:9" ht="15" x14ac:dyDescent="0.25">
      <c r="A4" s="55" t="s">
        <v>16</v>
      </c>
      <c r="B4" s="157"/>
      <c r="C4" s="157"/>
      <c r="D4" s="157"/>
      <c r="E4" s="157"/>
      <c r="F4" s="157"/>
      <c r="G4" s="157"/>
      <c r="H4" s="156"/>
      <c r="I4" s="41"/>
    </row>
    <row r="5" spans="1:9" ht="15" x14ac:dyDescent="0.25">
      <c r="A5" s="55" t="s">
        <v>21</v>
      </c>
      <c r="B5" s="157"/>
      <c r="C5" s="157"/>
      <c r="D5" s="157"/>
      <c r="E5" s="157"/>
      <c r="F5" s="157"/>
      <c r="G5" s="157"/>
      <c r="H5" s="156"/>
      <c r="I5" s="41"/>
    </row>
    <row r="6" spans="1:9" ht="15" x14ac:dyDescent="0.25">
      <c r="A6" s="158"/>
      <c r="B6" s="158"/>
      <c r="C6" s="158"/>
      <c r="D6" s="158"/>
      <c r="E6" s="158"/>
      <c r="F6" s="158"/>
      <c r="G6" s="158"/>
      <c r="H6" s="156"/>
      <c r="I6" s="41"/>
    </row>
    <row r="7" spans="1:9" s="1" customFormat="1" ht="14.25" x14ac:dyDescent="0.2">
      <c r="A7" s="128"/>
      <c r="B7" s="128"/>
      <c r="C7" s="128"/>
      <c r="D7" s="128"/>
      <c r="E7" s="128"/>
      <c r="F7" s="128"/>
      <c r="G7" s="128"/>
      <c r="H7" s="128"/>
    </row>
    <row r="8" spans="1:9" ht="15" x14ac:dyDescent="0.25">
      <c r="A8" s="129"/>
      <c r="B8" s="129"/>
      <c r="C8" s="129"/>
      <c r="D8" s="129"/>
      <c r="E8" s="130"/>
      <c r="F8" s="131" t="s">
        <v>8</v>
      </c>
      <c r="G8" s="132"/>
      <c r="H8" s="133" t="s">
        <v>10</v>
      </c>
    </row>
    <row r="9" spans="1:9" ht="46.5" customHeight="1" x14ac:dyDescent="0.2">
      <c r="A9" s="135" t="s">
        <v>46</v>
      </c>
      <c r="B9" s="136"/>
      <c r="C9" s="136"/>
      <c r="D9" s="136"/>
      <c r="E9" s="136"/>
      <c r="F9" s="136"/>
      <c r="G9" s="136"/>
      <c r="H9" s="134"/>
    </row>
    <row r="10" spans="1:9" ht="25.5" x14ac:dyDescent="0.2">
      <c r="A10" s="154" t="s">
        <v>0</v>
      </c>
      <c r="B10" s="154"/>
      <c r="C10" s="154"/>
      <c r="D10" s="59" t="s">
        <v>2</v>
      </c>
      <c r="E10" s="59" t="s">
        <v>13</v>
      </c>
      <c r="F10" s="60" t="s">
        <v>1</v>
      </c>
      <c r="G10" s="59" t="s">
        <v>45</v>
      </c>
      <c r="H10" s="14"/>
    </row>
    <row r="11" spans="1:9" ht="15" customHeight="1" x14ac:dyDescent="0.2">
      <c r="A11" s="56" t="s">
        <v>51</v>
      </c>
      <c r="B11" s="57"/>
      <c r="C11" s="58"/>
      <c r="D11" s="25"/>
      <c r="E11" s="26"/>
      <c r="F11" s="15">
        <f t="shared" ref="F11:F16" si="0">IF(E11&gt;189599.99,(189600*D11),D11*E11)</f>
        <v>0</v>
      </c>
      <c r="G11" s="16">
        <f>F11*0.54</f>
        <v>0</v>
      </c>
      <c r="H11" s="17">
        <f t="shared" ref="H11:H16" si="1">SUM(F11:G11)</f>
        <v>0</v>
      </c>
    </row>
    <row r="12" spans="1:9" ht="15" customHeight="1" x14ac:dyDescent="0.2">
      <c r="A12" s="56" t="s">
        <v>51</v>
      </c>
      <c r="B12" s="57"/>
      <c r="C12" s="58"/>
      <c r="D12" s="25"/>
      <c r="E12" s="26"/>
      <c r="F12" s="15">
        <f t="shared" si="0"/>
        <v>0</v>
      </c>
      <c r="G12" s="16">
        <f>F12*0.54</f>
        <v>0</v>
      </c>
      <c r="H12" s="17">
        <f t="shared" si="1"/>
        <v>0</v>
      </c>
    </row>
    <row r="13" spans="1:9" ht="15" customHeight="1" x14ac:dyDescent="0.2">
      <c r="A13" s="56" t="s">
        <v>51</v>
      </c>
      <c r="B13" s="57"/>
      <c r="C13" s="58"/>
      <c r="D13" s="25"/>
      <c r="E13" s="26"/>
      <c r="F13" s="15">
        <f t="shared" si="0"/>
        <v>0</v>
      </c>
      <c r="G13" s="16">
        <f>F13*0.54</f>
        <v>0</v>
      </c>
      <c r="H13" s="17">
        <f t="shared" si="1"/>
        <v>0</v>
      </c>
    </row>
    <row r="14" spans="1:9" s="1" customFormat="1" ht="15" customHeight="1" x14ac:dyDescent="0.2">
      <c r="A14" s="56" t="s">
        <v>51</v>
      </c>
      <c r="B14" s="57"/>
      <c r="C14" s="58"/>
      <c r="D14" s="25"/>
      <c r="E14" s="26"/>
      <c r="F14" s="15">
        <f t="shared" si="0"/>
        <v>0</v>
      </c>
      <c r="G14" s="16">
        <f>F14*0.54</f>
        <v>0</v>
      </c>
      <c r="H14" s="17">
        <f t="shared" si="1"/>
        <v>0</v>
      </c>
    </row>
    <row r="15" spans="1:9" s="1" customFormat="1" ht="15" customHeight="1" x14ac:dyDescent="0.2">
      <c r="A15" s="140" t="s">
        <v>49</v>
      </c>
      <c r="B15" s="141"/>
      <c r="C15" s="142"/>
      <c r="D15" s="31"/>
      <c r="E15" s="32"/>
      <c r="F15" s="33">
        <f t="shared" si="0"/>
        <v>0</v>
      </c>
      <c r="G15" s="34">
        <f>F15*0.375</f>
        <v>0</v>
      </c>
      <c r="H15" s="35">
        <f t="shared" si="1"/>
        <v>0</v>
      </c>
    </row>
    <row r="16" spans="1:9" ht="31.5" customHeight="1" x14ac:dyDescent="0.2">
      <c r="A16" s="125" t="str">
        <f>SIUSOM!A16</f>
        <v>Graduate Assistant - (50% of primary care fee = $243 in each of the fall and spring semesters only)</v>
      </c>
      <c r="B16" s="126"/>
      <c r="C16" s="127"/>
      <c r="D16" s="36"/>
      <c r="E16" s="37"/>
      <c r="F16" s="33">
        <f t="shared" si="0"/>
        <v>0</v>
      </c>
      <c r="G16" s="38">
        <f>IF(F16&gt;0,180,0)</f>
        <v>0</v>
      </c>
      <c r="H16" s="35">
        <f t="shared" si="1"/>
        <v>0</v>
      </c>
    </row>
    <row r="17" spans="1:9" ht="15" customHeight="1" x14ac:dyDescent="0.25">
      <c r="A17" s="116" t="s">
        <v>4</v>
      </c>
      <c r="B17" s="117"/>
      <c r="C17" s="117"/>
      <c r="D17" s="117"/>
      <c r="E17" s="118"/>
      <c r="F17" s="2">
        <f>SUM(F11:F16)</f>
        <v>0</v>
      </c>
      <c r="G17" s="7">
        <f>SUM(G11:G16)</f>
        <v>0</v>
      </c>
      <c r="H17" s="3"/>
    </row>
    <row r="18" spans="1:9" ht="15" customHeight="1" x14ac:dyDescent="0.25">
      <c r="A18" s="119" t="s">
        <v>17</v>
      </c>
      <c r="B18" s="120"/>
      <c r="C18" s="120"/>
      <c r="D18" s="120"/>
      <c r="E18" s="121"/>
      <c r="F18" s="122">
        <f>F17+G17</f>
        <v>0</v>
      </c>
      <c r="G18" s="121"/>
      <c r="H18" s="13">
        <f>SUM(H11:H16)</f>
        <v>0</v>
      </c>
      <c r="I18" s="42"/>
    </row>
    <row r="19" spans="1:9" ht="15" customHeight="1" x14ac:dyDescent="0.25">
      <c r="A19" s="123" t="str">
        <f>SIUSOM!A19</f>
        <v>Supplies/Commodities</v>
      </c>
      <c r="B19" s="124"/>
      <c r="C19" s="124"/>
      <c r="D19" s="124"/>
      <c r="E19" s="124"/>
      <c r="F19" s="124"/>
      <c r="G19" s="124"/>
      <c r="H19" s="8"/>
    </row>
    <row r="20" spans="1:9" ht="15" customHeight="1" x14ac:dyDescent="0.2">
      <c r="A20" s="77"/>
      <c r="B20" s="78"/>
      <c r="C20" s="78"/>
      <c r="D20" s="78"/>
      <c r="E20" s="84"/>
      <c r="F20" s="79"/>
      <c r="G20" s="80"/>
      <c r="H20" s="18">
        <f t="shared" ref="H20:H23" si="2">F20</f>
        <v>0</v>
      </c>
    </row>
    <row r="21" spans="1:9" ht="15" customHeight="1" x14ac:dyDescent="0.2">
      <c r="A21" s="77"/>
      <c r="B21" s="78"/>
      <c r="C21" s="78"/>
      <c r="D21" s="78"/>
      <c r="E21" s="84"/>
      <c r="F21" s="79"/>
      <c r="G21" s="80"/>
      <c r="H21" s="18">
        <f t="shared" si="2"/>
        <v>0</v>
      </c>
    </row>
    <row r="22" spans="1:9" ht="15" customHeight="1" x14ac:dyDescent="0.2">
      <c r="A22" s="111"/>
      <c r="B22" s="112"/>
      <c r="C22" s="112"/>
      <c r="D22" s="112"/>
      <c r="E22" s="113"/>
      <c r="F22" s="114"/>
      <c r="G22" s="115"/>
      <c r="H22" s="18">
        <f t="shared" si="2"/>
        <v>0</v>
      </c>
    </row>
    <row r="23" spans="1:9" ht="15" customHeight="1" x14ac:dyDescent="0.2">
      <c r="A23" s="85"/>
      <c r="B23" s="86"/>
      <c r="C23" s="86"/>
      <c r="D23" s="86"/>
      <c r="E23" s="87"/>
      <c r="F23" s="88"/>
      <c r="G23" s="89"/>
      <c r="H23" s="18">
        <f t="shared" si="2"/>
        <v>0</v>
      </c>
    </row>
    <row r="24" spans="1:9" ht="15" customHeight="1" x14ac:dyDescent="0.25">
      <c r="A24" s="69" t="s">
        <v>5</v>
      </c>
      <c r="B24" s="70"/>
      <c r="C24" s="70"/>
      <c r="D24" s="70"/>
      <c r="E24" s="71"/>
      <c r="F24" s="72"/>
      <c r="G24" s="73"/>
      <c r="H24" s="9">
        <f>SUM(H20:H23)</f>
        <v>0</v>
      </c>
    </row>
    <row r="25" spans="1:9" ht="15" customHeight="1" x14ac:dyDescent="0.25">
      <c r="A25" s="81" t="str">
        <f>SIUSOM!A25</f>
        <v>Equipment - Durable items costing over $2,000 are not eligible for funding.</v>
      </c>
      <c r="B25" s="82"/>
      <c r="C25" s="82"/>
      <c r="D25" s="82"/>
      <c r="E25" s="82"/>
      <c r="F25" s="82"/>
      <c r="G25" s="83"/>
      <c r="H25" s="10"/>
    </row>
    <row r="26" spans="1:9" ht="15" customHeight="1" x14ac:dyDescent="0.2">
      <c r="A26" s="77"/>
      <c r="B26" s="78"/>
      <c r="C26" s="78"/>
      <c r="D26" s="78"/>
      <c r="E26" s="84"/>
      <c r="F26" s="79"/>
      <c r="G26" s="80"/>
      <c r="H26" s="19">
        <f>F26</f>
        <v>0</v>
      </c>
    </row>
    <row r="27" spans="1:9" s="1" customFormat="1" ht="15" customHeight="1" x14ac:dyDescent="0.2">
      <c r="A27" s="85"/>
      <c r="B27" s="86"/>
      <c r="C27" s="86"/>
      <c r="D27" s="86"/>
      <c r="E27" s="87"/>
      <c r="F27" s="88"/>
      <c r="G27" s="89"/>
      <c r="H27" s="19">
        <f>F27</f>
        <v>0</v>
      </c>
    </row>
    <row r="28" spans="1:9" s="1" customFormat="1" ht="15" customHeight="1" x14ac:dyDescent="0.25">
      <c r="A28" s="69" t="s">
        <v>9</v>
      </c>
      <c r="B28" s="70"/>
      <c r="C28" s="70"/>
      <c r="D28" s="70"/>
      <c r="E28" s="71"/>
      <c r="F28" s="72"/>
      <c r="G28" s="73"/>
      <c r="H28" s="9">
        <f>SUM(H26:H27)</f>
        <v>0</v>
      </c>
    </row>
    <row r="29" spans="1:9" ht="15" customHeight="1" x14ac:dyDescent="0.25">
      <c r="A29" s="81" t="str">
        <f>SIUSOM!A29</f>
        <v>Travel - Limited to travel between investigators' campuses allowed. No conference travel allowed.</v>
      </c>
      <c r="B29" s="82"/>
      <c r="C29" s="82"/>
      <c r="D29" s="82"/>
      <c r="E29" s="82"/>
      <c r="F29" s="82"/>
      <c r="G29" s="82"/>
      <c r="H29" s="10"/>
    </row>
    <row r="30" spans="1:9" ht="15" customHeight="1" x14ac:dyDescent="0.2">
      <c r="A30" s="77"/>
      <c r="B30" s="78"/>
      <c r="C30" s="78"/>
      <c r="D30" s="78"/>
      <c r="E30" s="84"/>
      <c r="F30" s="79"/>
      <c r="G30" s="80"/>
      <c r="H30" s="19">
        <f>F30</f>
        <v>0</v>
      </c>
    </row>
    <row r="31" spans="1:9" ht="15" customHeight="1" x14ac:dyDescent="0.2">
      <c r="A31" s="99"/>
      <c r="B31" s="100"/>
      <c r="C31" s="100"/>
      <c r="D31" s="100"/>
      <c r="E31" s="109"/>
      <c r="F31" s="101"/>
      <c r="G31" s="110"/>
      <c r="H31" s="19">
        <f>F31</f>
        <v>0</v>
      </c>
    </row>
    <row r="32" spans="1:9" s="1" customFormat="1" ht="15" customHeight="1" x14ac:dyDescent="0.2">
      <c r="A32" s="85"/>
      <c r="B32" s="86"/>
      <c r="C32" s="86"/>
      <c r="D32" s="86"/>
      <c r="E32" s="87"/>
      <c r="F32" s="88"/>
      <c r="G32" s="89"/>
      <c r="H32" s="28">
        <f>F32</f>
        <v>0</v>
      </c>
    </row>
    <row r="33" spans="1:8" s="1" customFormat="1" ht="15" customHeight="1" x14ac:dyDescent="0.25">
      <c r="A33" s="69" t="s">
        <v>6</v>
      </c>
      <c r="B33" s="70"/>
      <c r="C33" s="70"/>
      <c r="D33" s="70"/>
      <c r="E33" s="71"/>
      <c r="F33" s="72"/>
      <c r="G33" s="72"/>
      <c r="H33" s="9">
        <f>SUM(H30:H32)</f>
        <v>0</v>
      </c>
    </row>
    <row r="34" spans="1:8" ht="15" x14ac:dyDescent="0.25">
      <c r="A34" s="105" t="str">
        <f>SIUSOM!A34</f>
        <v>Contractual - Limited to $2,000/service; For example: core facility costs, etc. (Publication costs are not eligible)</v>
      </c>
      <c r="B34" s="106"/>
      <c r="C34" s="106"/>
      <c r="D34" s="106"/>
      <c r="E34" s="106"/>
      <c r="F34" s="106"/>
      <c r="G34" s="106"/>
      <c r="H34" s="107"/>
    </row>
    <row r="35" spans="1:8" ht="15" customHeight="1" x14ac:dyDescent="0.2">
      <c r="A35" s="77"/>
      <c r="B35" s="78"/>
      <c r="C35" s="78"/>
      <c r="D35" s="78"/>
      <c r="E35" s="78"/>
      <c r="F35" s="79"/>
      <c r="G35" s="108"/>
      <c r="H35" s="19">
        <f>F35</f>
        <v>0</v>
      </c>
    </row>
    <row r="36" spans="1:8" ht="15" customHeight="1" x14ac:dyDescent="0.2">
      <c r="A36" s="99"/>
      <c r="B36" s="100"/>
      <c r="C36" s="100"/>
      <c r="D36" s="100"/>
      <c r="E36" s="100"/>
      <c r="F36" s="101"/>
      <c r="G36" s="102"/>
      <c r="H36" s="19">
        <f>F36</f>
        <v>0</v>
      </c>
    </row>
    <row r="37" spans="1:8" ht="15" customHeight="1" x14ac:dyDescent="0.2">
      <c r="A37" s="85"/>
      <c r="B37" s="86"/>
      <c r="C37" s="86"/>
      <c r="D37" s="86"/>
      <c r="E37" s="86"/>
      <c r="F37" s="88"/>
      <c r="G37" s="103"/>
      <c r="H37" s="28">
        <f>F37</f>
        <v>0</v>
      </c>
    </row>
    <row r="38" spans="1:8" ht="15" customHeight="1" x14ac:dyDescent="0.25">
      <c r="A38" s="69" t="s">
        <v>11</v>
      </c>
      <c r="B38" s="70"/>
      <c r="C38" s="70"/>
      <c r="D38" s="70"/>
      <c r="E38" s="71"/>
      <c r="F38" s="104"/>
      <c r="G38" s="73"/>
      <c r="H38" s="9">
        <f>SUM(H35:H37)</f>
        <v>0</v>
      </c>
    </row>
    <row r="39" spans="1:8" ht="15" customHeight="1" x14ac:dyDescent="0.25">
      <c r="A39" s="81" t="str">
        <f>SIUSOM!A39</f>
        <v>Consultant Costs</v>
      </c>
      <c r="B39" s="82"/>
      <c r="C39" s="82"/>
      <c r="D39" s="82"/>
      <c r="E39" s="82"/>
      <c r="F39" s="82"/>
      <c r="G39" s="83"/>
      <c r="H39" s="10"/>
    </row>
    <row r="40" spans="1:8" ht="15" customHeight="1" x14ac:dyDescent="0.2">
      <c r="A40" s="77"/>
      <c r="B40" s="78"/>
      <c r="C40" s="78"/>
      <c r="D40" s="78"/>
      <c r="E40" s="84"/>
      <c r="F40" s="79"/>
      <c r="G40" s="80"/>
      <c r="H40" s="19">
        <f>F40</f>
        <v>0</v>
      </c>
    </row>
    <row r="41" spans="1:8" s="1" customFormat="1" ht="15" customHeight="1" x14ac:dyDescent="0.2">
      <c r="A41" s="85"/>
      <c r="B41" s="86"/>
      <c r="C41" s="86"/>
      <c r="D41" s="86"/>
      <c r="E41" s="87"/>
      <c r="F41" s="88"/>
      <c r="G41" s="89"/>
      <c r="H41" s="19">
        <f>F41</f>
        <v>0</v>
      </c>
    </row>
    <row r="42" spans="1:8" s="1" customFormat="1" ht="15" customHeight="1" x14ac:dyDescent="0.25">
      <c r="A42" s="69" t="s">
        <v>28</v>
      </c>
      <c r="B42" s="70"/>
      <c r="C42" s="70"/>
      <c r="D42" s="70"/>
      <c r="E42" s="71"/>
      <c r="F42" s="72"/>
      <c r="G42" s="73"/>
      <c r="H42" s="9">
        <f>SUM(H40:H41)</f>
        <v>0</v>
      </c>
    </row>
    <row r="43" spans="1:8" ht="15" customHeight="1" x14ac:dyDescent="0.25">
      <c r="A43" s="74" t="str">
        <f>SIUSOM!A43</f>
        <v>Patient Care Costs</v>
      </c>
      <c r="B43" s="75"/>
      <c r="C43" s="75"/>
      <c r="D43" s="75"/>
      <c r="E43" s="75"/>
      <c r="F43" s="75"/>
      <c r="G43" s="75"/>
      <c r="H43" s="76"/>
    </row>
    <row r="44" spans="1:8" ht="15" customHeight="1" x14ac:dyDescent="0.2">
      <c r="A44" s="77" t="s">
        <v>19</v>
      </c>
      <c r="B44" s="78"/>
      <c r="C44" s="78"/>
      <c r="D44" s="78"/>
      <c r="E44" s="78"/>
      <c r="F44" s="79"/>
      <c r="G44" s="80"/>
      <c r="H44" s="20">
        <f>F44</f>
        <v>0</v>
      </c>
    </row>
    <row r="45" spans="1:8" ht="15" customHeight="1" x14ac:dyDescent="0.2">
      <c r="A45" s="61" t="s">
        <v>20</v>
      </c>
      <c r="B45" s="62"/>
      <c r="C45" s="62"/>
      <c r="D45" s="62"/>
      <c r="E45" s="62"/>
      <c r="F45" s="63"/>
      <c r="G45" s="64"/>
      <c r="H45" s="20">
        <f>F45</f>
        <v>0</v>
      </c>
    </row>
    <row r="46" spans="1:8" ht="15" customHeight="1" thickBot="1" x14ac:dyDescent="0.3">
      <c r="A46" s="65" t="s">
        <v>34</v>
      </c>
      <c r="B46" s="66"/>
      <c r="C46" s="66"/>
      <c r="D46" s="66"/>
      <c r="E46" s="66"/>
      <c r="F46" s="67"/>
      <c r="G46" s="68"/>
      <c r="H46" s="11">
        <f>SUM(H44:H45)</f>
        <v>0</v>
      </c>
    </row>
    <row r="47" spans="1:8" ht="15" customHeight="1" x14ac:dyDescent="0.25">
      <c r="A47" s="74" t="str">
        <f>SIUSOM!A47</f>
        <v>Other Costs</v>
      </c>
      <c r="B47" s="75"/>
      <c r="C47" s="75"/>
      <c r="D47" s="75"/>
      <c r="E47" s="75"/>
      <c r="F47" s="75"/>
      <c r="G47" s="75"/>
      <c r="H47" s="76"/>
    </row>
    <row r="48" spans="1:8" ht="15" customHeight="1" x14ac:dyDescent="0.2">
      <c r="A48" s="77"/>
      <c r="B48" s="78"/>
      <c r="C48" s="78"/>
      <c r="D48" s="78"/>
      <c r="E48" s="78"/>
      <c r="F48" s="79"/>
      <c r="G48" s="80"/>
      <c r="H48" s="20">
        <f>F48</f>
        <v>0</v>
      </c>
    </row>
    <row r="49" spans="1:9" ht="15" customHeight="1" x14ac:dyDescent="0.2">
      <c r="A49" s="61"/>
      <c r="B49" s="62"/>
      <c r="C49" s="62"/>
      <c r="D49" s="62"/>
      <c r="E49" s="62"/>
      <c r="F49" s="63"/>
      <c r="G49" s="64"/>
      <c r="H49" s="20">
        <f>F49</f>
        <v>0</v>
      </c>
    </row>
    <row r="50" spans="1:9" ht="15" customHeight="1" thickBot="1" x14ac:dyDescent="0.3">
      <c r="A50" s="65" t="s">
        <v>14</v>
      </c>
      <c r="B50" s="66"/>
      <c r="C50" s="66"/>
      <c r="D50" s="66"/>
      <c r="E50" s="66"/>
      <c r="F50" s="67"/>
      <c r="G50" s="68"/>
      <c r="H50" s="11">
        <f>SUM(H48:H49)</f>
        <v>0</v>
      </c>
    </row>
    <row r="51" spans="1:9" ht="15" customHeight="1" thickBot="1" x14ac:dyDescent="0.3">
      <c r="A51" s="90" t="s">
        <v>7</v>
      </c>
      <c r="B51" s="91"/>
      <c r="C51" s="91"/>
      <c r="D51" s="91"/>
      <c r="E51" s="91"/>
      <c r="F51" s="92"/>
      <c r="G51" s="93"/>
      <c r="H51" s="29">
        <f>H18+H24+H28+H33+H38+H46</f>
        <v>0</v>
      </c>
      <c r="I51" s="27"/>
    </row>
    <row r="52" spans="1:9" ht="15" customHeight="1" thickBot="1" x14ac:dyDescent="0.3">
      <c r="A52" s="94" t="s">
        <v>15</v>
      </c>
      <c r="B52" s="95"/>
      <c r="C52" s="95"/>
      <c r="D52" s="95"/>
      <c r="E52" s="95"/>
      <c r="F52" s="96"/>
      <c r="G52" s="97"/>
      <c r="H52" s="12">
        <f>H51</f>
        <v>0</v>
      </c>
      <c r="I52" s="27"/>
    </row>
    <row r="53" spans="1:9" ht="13.5" thickTop="1" x14ac:dyDescent="0.2"/>
    <row r="54" spans="1:9" ht="15" x14ac:dyDescent="0.25">
      <c r="A54" s="30" t="str">
        <f>SIUSOM!A54</f>
        <v>Last Updated:</v>
      </c>
      <c r="B54" s="30" t="str">
        <f>SIUSOM!B54</f>
        <v>7/30/2025 JLS</v>
      </c>
      <c r="C54" s="30"/>
      <c r="D54" s="30"/>
      <c r="E54" s="30"/>
      <c r="F54" s="30"/>
      <c r="G54" s="30"/>
      <c r="H54" s="30"/>
    </row>
  </sheetData>
  <mergeCells count="79">
    <mergeCell ref="A1:H1"/>
    <mergeCell ref="A2:H2"/>
    <mergeCell ref="B3:G3"/>
    <mergeCell ref="H3:H6"/>
    <mergeCell ref="B4:G4"/>
    <mergeCell ref="B5:G5"/>
    <mergeCell ref="A6:G6"/>
    <mergeCell ref="A16:C16"/>
    <mergeCell ref="A7:H7"/>
    <mergeCell ref="A8:E8"/>
    <mergeCell ref="F8:G8"/>
    <mergeCell ref="H8:H9"/>
    <mergeCell ref="A9:G9"/>
    <mergeCell ref="A10:C10"/>
    <mergeCell ref="A15:C15"/>
    <mergeCell ref="A17:E17"/>
    <mergeCell ref="A18:E18"/>
    <mergeCell ref="F18:G18"/>
    <mergeCell ref="A19:G19"/>
    <mergeCell ref="A20:E20"/>
    <mergeCell ref="F20:G20"/>
    <mergeCell ref="A27:E27"/>
    <mergeCell ref="F27:G27"/>
    <mergeCell ref="A21:E21"/>
    <mergeCell ref="F21:G21"/>
    <mergeCell ref="A22:E22"/>
    <mergeCell ref="F22:G22"/>
    <mergeCell ref="A23:E23"/>
    <mergeCell ref="F23:G23"/>
    <mergeCell ref="A24:E24"/>
    <mergeCell ref="F24:G24"/>
    <mergeCell ref="A25:G25"/>
    <mergeCell ref="A26:E26"/>
    <mergeCell ref="F26:G26"/>
    <mergeCell ref="A35:E35"/>
    <mergeCell ref="F35:G35"/>
    <mergeCell ref="A28:E28"/>
    <mergeCell ref="F28:G28"/>
    <mergeCell ref="A29:G29"/>
    <mergeCell ref="A30:E30"/>
    <mergeCell ref="F30:G30"/>
    <mergeCell ref="A31:E31"/>
    <mergeCell ref="F31:G31"/>
    <mergeCell ref="A32:E32"/>
    <mergeCell ref="F32:G32"/>
    <mergeCell ref="A33:E33"/>
    <mergeCell ref="F33:G33"/>
    <mergeCell ref="A34:H34"/>
    <mergeCell ref="A36:E36"/>
    <mergeCell ref="F36:G36"/>
    <mergeCell ref="A37:E37"/>
    <mergeCell ref="F37:G37"/>
    <mergeCell ref="A38:E38"/>
    <mergeCell ref="F38:G38"/>
    <mergeCell ref="A46:E46"/>
    <mergeCell ref="F46:G46"/>
    <mergeCell ref="A39:G39"/>
    <mergeCell ref="A40:E40"/>
    <mergeCell ref="F40:G40"/>
    <mergeCell ref="A41:E41"/>
    <mergeCell ref="F41:G41"/>
    <mergeCell ref="A42:E42"/>
    <mergeCell ref="F42:G42"/>
    <mergeCell ref="A43:H43"/>
    <mergeCell ref="A44:E44"/>
    <mergeCell ref="F44:G44"/>
    <mergeCell ref="A45:E45"/>
    <mergeCell ref="F45:G45"/>
    <mergeCell ref="A48:E48"/>
    <mergeCell ref="F48:G48"/>
    <mergeCell ref="A47:H47"/>
    <mergeCell ref="A49:E49"/>
    <mergeCell ref="F49:G49"/>
    <mergeCell ref="A50:E50"/>
    <mergeCell ref="F50:G50"/>
    <mergeCell ref="A51:E51"/>
    <mergeCell ref="F51:G51"/>
    <mergeCell ref="A52:E52"/>
    <mergeCell ref="F52:G52"/>
  </mergeCells>
  <printOptions horizontalCentered="1"/>
  <pageMargins left="0" right="0" top="0.25" bottom="0" header="0.3" footer="0.3"/>
  <pageSetup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7"/>
  <sheetViews>
    <sheetView showWhiteSpace="0" topLeftCell="A36" zoomScaleNormal="100" workbookViewId="0">
      <selection activeCell="J23" sqref="J23"/>
    </sheetView>
  </sheetViews>
  <sheetFormatPr defaultColWidth="8.85546875" defaultRowHeight="12.75" x14ac:dyDescent="0.2"/>
  <cols>
    <col min="1" max="1" width="15.42578125" style="40" customWidth="1"/>
    <col min="2" max="2" width="12.42578125" style="40" customWidth="1"/>
    <col min="3" max="3" width="12.140625" style="40" customWidth="1"/>
    <col min="4" max="4" width="8.7109375" style="40" customWidth="1"/>
    <col min="5" max="5" width="15.140625" style="40" customWidth="1"/>
    <col min="6" max="6" width="14.28515625" style="40" customWidth="1"/>
    <col min="7" max="7" width="24.28515625" style="40" customWidth="1"/>
    <col min="8" max="8" width="20.140625" style="40" customWidth="1"/>
    <col min="9" max="9" width="14" style="40" customWidth="1"/>
    <col min="10" max="16384" width="8.85546875" style="40"/>
  </cols>
  <sheetData>
    <row r="1" spans="1:9" ht="15.75" x14ac:dyDescent="0.25">
      <c r="A1" s="98" t="s">
        <v>43</v>
      </c>
      <c r="B1" s="98"/>
      <c r="C1" s="98"/>
      <c r="D1" s="98"/>
      <c r="E1" s="98"/>
      <c r="F1" s="98"/>
      <c r="G1" s="98"/>
      <c r="H1" s="98"/>
    </row>
    <row r="2" spans="1:9" ht="15.75" x14ac:dyDescent="0.25">
      <c r="A2" s="98" t="s">
        <v>30</v>
      </c>
      <c r="B2" s="98"/>
      <c r="C2" s="98"/>
      <c r="D2" s="98"/>
      <c r="E2" s="98"/>
      <c r="F2" s="98"/>
      <c r="G2" s="98"/>
      <c r="H2" s="98"/>
    </row>
    <row r="3" spans="1:9" ht="15" x14ac:dyDescent="0.25">
      <c r="A3" s="54" t="s">
        <v>25</v>
      </c>
      <c r="B3" s="178">
        <f>SIUSOM!B3</f>
        <v>0</v>
      </c>
      <c r="C3" s="178"/>
      <c r="D3" s="178"/>
      <c r="E3" s="178"/>
      <c r="F3" s="178"/>
      <c r="G3" s="178"/>
      <c r="H3" s="179"/>
      <c r="I3" s="41"/>
    </row>
    <row r="4" spans="1:9" ht="15" x14ac:dyDescent="0.25">
      <c r="A4" s="54" t="s">
        <v>31</v>
      </c>
      <c r="B4" s="180">
        <f>SIUE!B3</f>
        <v>0</v>
      </c>
      <c r="C4" s="180"/>
      <c r="D4" s="180"/>
      <c r="E4" s="180"/>
      <c r="F4" s="180"/>
      <c r="G4" s="180"/>
      <c r="H4" s="179"/>
      <c r="I4" s="41"/>
    </row>
    <row r="5" spans="1:9" ht="15" x14ac:dyDescent="0.25">
      <c r="A5" s="54" t="s">
        <v>32</v>
      </c>
      <c r="B5" s="180">
        <f>SIUC!B3</f>
        <v>0</v>
      </c>
      <c r="C5" s="180"/>
      <c r="D5" s="180"/>
      <c r="E5" s="180"/>
      <c r="F5" s="180"/>
      <c r="G5" s="180"/>
      <c r="H5" s="179"/>
      <c r="I5" s="41"/>
    </row>
    <row r="6" spans="1:9" ht="15" x14ac:dyDescent="0.25">
      <c r="A6" s="181"/>
      <c r="B6" s="181"/>
      <c r="C6" s="181"/>
      <c r="D6" s="181"/>
      <c r="E6" s="181"/>
      <c r="F6" s="181"/>
      <c r="G6" s="181"/>
      <c r="H6" s="179"/>
      <c r="I6" s="41"/>
    </row>
    <row r="7" spans="1:9" s="1" customFormat="1" ht="14.25" x14ac:dyDescent="0.2">
      <c r="A7" s="128"/>
      <c r="B7" s="128"/>
      <c r="C7" s="128"/>
      <c r="D7" s="128"/>
      <c r="E7" s="128"/>
      <c r="F7" s="128"/>
      <c r="G7" s="128"/>
      <c r="H7" s="128"/>
    </row>
    <row r="8" spans="1:9" ht="15" x14ac:dyDescent="0.25">
      <c r="A8" s="129"/>
      <c r="B8" s="129"/>
      <c r="C8" s="129"/>
      <c r="D8" s="129"/>
      <c r="E8" s="130"/>
      <c r="F8" s="131" t="s">
        <v>8</v>
      </c>
      <c r="G8" s="132"/>
      <c r="H8" s="133" t="s">
        <v>10</v>
      </c>
    </row>
    <row r="9" spans="1:9" ht="46.5" customHeight="1" x14ac:dyDescent="0.2">
      <c r="A9" s="135" t="s">
        <v>26</v>
      </c>
      <c r="B9" s="136"/>
      <c r="C9" s="136"/>
      <c r="D9" s="136"/>
      <c r="E9" s="136"/>
      <c r="F9" s="136"/>
      <c r="G9" s="136"/>
      <c r="H9" s="134"/>
    </row>
    <row r="10" spans="1:9" ht="25.5" x14ac:dyDescent="0.2">
      <c r="A10" s="137" t="s">
        <v>0</v>
      </c>
      <c r="B10" s="138"/>
      <c r="C10" s="139"/>
      <c r="D10" s="4"/>
      <c r="E10" s="4"/>
      <c r="F10" s="5" t="s">
        <v>1</v>
      </c>
      <c r="G10" s="6" t="s">
        <v>45</v>
      </c>
      <c r="H10" s="14"/>
    </row>
    <row r="11" spans="1:9" ht="15" customHeight="1" x14ac:dyDescent="0.2">
      <c r="A11" s="172" t="s">
        <v>22</v>
      </c>
      <c r="B11" s="173"/>
      <c r="C11" s="174"/>
      <c r="D11" s="44"/>
      <c r="E11" s="45"/>
      <c r="F11" s="46">
        <f>SIUSOM!F17</f>
        <v>0</v>
      </c>
      <c r="G11" s="47">
        <f>SIUSOM!G17</f>
        <v>0</v>
      </c>
      <c r="H11" s="17">
        <f t="shared" ref="H11:H13" si="0">SUM(F11:G11)</f>
        <v>0</v>
      </c>
    </row>
    <row r="12" spans="1:9" ht="15" customHeight="1" x14ac:dyDescent="0.2">
      <c r="A12" s="175" t="s">
        <v>23</v>
      </c>
      <c r="B12" s="176"/>
      <c r="C12" s="177"/>
      <c r="D12" s="48"/>
      <c r="E12" s="21"/>
      <c r="F12" s="49">
        <f>SIUE!F17</f>
        <v>0</v>
      </c>
      <c r="G12" s="50">
        <f>SIUE!G17</f>
        <v>0</v>
      </c>
      <c r="H12" s="17">
        <f t="shared" si="0"/>
        <v>0</v>
      </c>
    </row>
    <row r="13" spans="1:9" ht="15" customHeight="1" x14ac:dyDescent="0.2">
      <c r="A13" s="175" t="s">
        <v>24</v>
      </c>
      <c r="B13" s="176"/>
      <c r="C13" s="177"/>
      <c r="D13" s="48"/>
      <c r="E13" s="51"/>
      <c r="F13" s="49">
        <f>SIUC!F17</f>
        <v>0</v>
      </c>
      <c r="G13" s="50">
        <f>SIUC!G17</f>
        <v>0</v>
      </c>
      <c r="H13" s="17">
        <f t="shared" si="0"/>
        <v>0</v>
      </c>
    </row>
    <row r="14" spans="1:9" ht="15" customHeight="1" x14ac:dyDescent="0.25">
      <c r="A14" s="116" t="s">
        <v>4</v>
      </c>
      <c r="B14" s="117"/>
      <c r="C14" s="117"/>
      <c r="D14" s="117"/>
      <c r="E14" s="118"/>
      <c r="F14" s="2">
        <f>SUM(F11:F13)</f>
        <v>0</v>
      </c>
      <c r="G14" s="7">
        <f>SUM(G11:G13)</f>
        <v>0</v>
      </c>
      <c r="H14" s="3"/>
    </row>
    <row r="15" spans="1:9" ht="15" customHeight="1" x14ac:dyDescent="0.25">
      <c r="A15" s="119" t="s">
        <v>17</v>
      </c>
      <c r="B15" s="120"/>
      <c r="C15" s="120"/>
      <c r="D15" s="120"/>
      <c r="E15" s="121"/>
      <c r="F15" s="122">
        <f>F14+G14</f>
        <v>0</v>
      </c>
      <c r="G15" s="121"/>
      <c r="H15" s="13">
        <f>SUM(H11:H13)</f>
        <v>0</v>
      </c>
      <c r="I15" s="42"/>
    </row>
    <row r="16" spans="1:9" ht="15" customHeight="1" x14ac:dyDescent="0.25">
      <c r="A16" s="123" t="str">
        <f>SIUSOM!A19</f>
        <v>Supplies/Commodities</v>
      </c>
      <c r="B16" s="124"/>
      <c r="C16" s="124"/>
      <c r="D16" s="124"/>
      <c r="E16" s="124"/>
      <c r="F16" s="124"/>
      <c r="G16" s="124"/>
      <c r="H16" s="8"/>
    </row>
    <row r="17" spans="1:8" ht="15" customHeight="1" x14ac:dyDescent="0.2">
      <c r="A17" s="77" t="s">
        <v>22</v>
      </c>
      <c r="B17" s="78"/>
      <c r="C17" s="78"/>
      <c r="D17" s="78"/>
      <c r="E17" s="84"/>
      <c r="F17" s="79">
        <f>SIUSOM!H24</f>
        <v>0</v>
      </c>
      <c r="G17" s="80"/>
      <c r="H17" s="18">
        <f t="shared" ref="H17:H19" si="1">F17</f>
        <v>0</v>
      </c>
    </row>
    <row r="18" spans="1:8" ht="15" customHeight="1" x14ac:dyDescent="0.2">
      <c r="A18" s="77" t="s">
        <v>23</v>
      </c>
      <c r="B18" s="78"/>
      <c r="C18" s="78"/>
      <c r="D18" s="78"/>
      <c r="E18" s="84"/>
      <c r="F18" s="79">
        <f>SIUE!H24</f>
        <v>0</v>
      </c>
      <c r="G18" s="80"/>
      <c r="H18" s="18">
        <f t="shared" si="1"/>
        <v>0</v>
      </c>
    </row>
    <row r="19" spans="1:8" ht="15" customHeight="1" x14ac:dyDescent="0.2">
      <c r="A19" s="111" t="s">
        <v>24</v>
      </c>
      <c r="B19" s="112"/>
      <c r="C19" s="112"/>
      <c r="D19" s="112"/>
      <c r="E19" s="113"/>
      <c r="F19" s="114">
        <f>SIUC!H24</f>
        <v>0</v>
      </c>
      <c r="G19" s="115"/>
      <c r="H19" s="18">
        <f t="shared" si="1"/>
        <v>0</v>
      </c>
    </row>
    <row r="20" spans="1:8" ht="15" customHeight="1" x14ac:dyDescent="0.25">
      <c r="A20" s="69" t="s">
        <v>5</v>
      </c>
      <c r="B20" s="70"/>
      <c r="C20" s="70"/>
      <c r="D20" s="70"/>
      <c r="E20" s="71"/>
      <c r="F20" s="72"/>
      <c r="G20" s="73"/>
      <c r="H20" s="9">
        <f>SUM(H17:H19)</f>
        <v>0</v>
      </c>
    </row>
    <row r="21" spans="1:8" ht="15" customHeight="1" x14ac:dyDescent="0.25">
      <c r="A21" s="81" t="str">
        <f>SIUSOM!A25</f>
        <v>Equipment - Durable items costing over $2,000 are not eligible for funding.</v>
      </c>
      <c r="B21" s="82"/>
      <c r="C21" s="82"/>
      <c r="D21" s="82"/>
      <c r="E21" s="82"/>
      <c r="F21" s="82"/>
      <c r="G21" s="83"/>
      <c r="H21" s="10"/>
    </row>
    <row r="22" spans="1:8" ht="15" customHeight="1" x14ac:dyDescent="0.2">
      <c r="A22" s="77" t="s">
        <v>22</v>
      </c>
      <c r="B22" s="78"/>
      <c r="C22" s="78"/>
      <c r="D22" s="78"/>
      <c r="E22" s="84"/>
      <c r="F22" s="79">
        <f>SIUSOM!H28</f>
        <v>0</v>
      </c>
      <c r="G22" s="80"/>
      <c r="H22" s="19">
        <f>F22</f>
        <v>0</v>
      </c>
    </row>
    <row r="23" spans="1:8" ht="15" customHeight="1" x14ac:dyDescent="0.2">
      <c r="A23" s="77" t="s">
        <v>23</v>
      </c>
      <c r="B23" s="78"/>
      <c r="C23" s="78"/>
      <c r="D23" s="78"/>
      <c r="E23" s="84"/>
      <c r="F23" s="79">
        <f>SIUE!H28</f>
        <v>0</v>
      </c>
      <c r="G23" s="80"/>
      <c r="H23" s="19">
        <f>F23</f>
        <v>0</v>
      </c>
    </row>
    <row r="24" spans="1:8" s="1" customFormat="1" ht="15" customHeight="1" x14ac:dyDescent="0.2">
      <c r="A24" s="61" t="s">
        <v>24</v>
      </c>
      <c r="B24" s="62"/>
      <c r="C24" s="62"/>
      <c r="D24" s="62"/>
      <c r="E24" s="167"/>
      <c r="F24" s="63">
        <f>SIUC!H28</f>
        <v>0</v>
      </c>
      <c r="G24" s="64"/>
      <c r="H24" s="19">
        <f>F24</f>
        <v>0</v>
      </c>
    </row>
    <row r="25" spans="1:8" s="1" customFormat="1" ht="15" customHeight="1" x14ac:dyDescent="0.25">
      <c r="A25" s="69" t="s">
        <v>9</v>
      </c>
      <c r="B25" s="70"/>
      <c r="C25" s="70"/>
      <c r="D25" s="70"/>
      <c r="E25" s="71"/>
      <c r="F25" s="72"/>
      <c r="G25" s="73"/>
      <c r="H25" s="9">
        <f>SUM(H22:H24)</f>
        <v>0</v>
      </c>
    </row>
    <row r="26" spans="1:8" ht="15" customHeight="1" x14ac:dyDescent="0.25">
      <c r="A26" s="81" t="str">
        <f>SIUSOM!A29</f>
        <v>Travel - Limited to travel between investigators' campuses allowed. No conference travel allowed.</v>
      </c>
      <c r="B26" s="82"/>
      <c r="C26" s="82"/>
      <c r="D26" s="82"/>
      <c r="E26" s="82"/>
      <c r="F26" s="82"/>
      <c r="G26" s="82"/>
      <c r="H26" s="10"/>
    </row>
    <row r="27" spans="1:8" ht="15" customHeight="1" x14ac:dyDescent="0.2">
      <c r="A27" s="77" t="s">
        <v>22</v>
      </c>
      <c r="B27" s="78"/>
      <c r="C27" s="78"/>
      <c r="D27" s="78"/>
      <c r="E27" s="84"/>
      <c r="F27" s="79">
        <f>SIUSOM!H33</f>
        <v>0</v>
      </c>
      <c r="G27" s="80"/>
      <c r="H27" s="19">
        <f>F27</f>
        <v>0</v>
      </c>
    </row>
    <row r="28" spans="1:8" ht="15" customHeight="1" x14ac:dyDescent="0.2">
      <c r="A28" s="77" t="s">
        <v>23</v>
      </c>
      <c r="B28" s="78"/>
      <c r="C28" s="78"/>
      <c r="D28" s="78"/>
      <c r="E28" s="84"/>
      <c r="F28" s="79">
        <f>SIUE!H33</f>
        <v>0</v>
      </c>
      <c r="G28" s="80"/>
      <c r="H28" s="19">
        <f>F28</f>
        <v>0</v>
      </c>
    </row>
    <row r="29" spans="1:8" s="1" customFormat="1" ht="15" customHeight="1" x14ac:dyDescent="0.2">
      <c r="A29" s="61" t="s">
        <v>24</v>
      </c>
      <c r="B29" s="62"/>
      <c r="C29" s="62"/>
      <c r="D29" s="62"/>
      <c r="E29" s="167"/>
      <c r="F29" s="63">
        <f>SIUC!H33</f>
        <v>0</v>
      </c>
      <c r="G29" s="64"/>
      <c r="H29" s="28">
        <f>F29</f>
        <v>0</v>
      </c>
    </row>
    <row r="30" spans="1:8" s="1" customFormat="1" ht="15" customHeight="1" x14ac:dyDescent="0.25">
      <c r="A30" s="69" t="s">
        <v>6</v>
      </c>
      <c r="B30" s="70"/>
      <c r="C30" s="70"/>
      <c r="D30" s="70"/>
      <c r="E30" s="71"/>
      <c r="F30" s="72"/>
      <c r="G30" s="72"/>
      <c r="H30" s="9">
        <f>SUM(H27:H29)</f>
        <v>0</v>
      </c>
    </row>
    <row r="31" spans="1:8" ht="15" x14ac:dyDescent="0.25">
      <c r="A31" s="105" t="str">
        <f>SIUSOM!A34</f>
        <v>Contractual - Limited to $2,000/service; For example: core facility costs, etc. (Publication costs are not eligible)</v>
      </c>
      <c r="B31" s="106"/>
      <c r="C31" s="106"/>
      <c r="D31" s="106"/>
      <c r="E31" s="106"/>
      <c r="F31" s="106"/>
      <c r="G31" s="106"/>
      <c r="H31" s="107"/>
    </row>
    <row r="32" spans="1:8" ht="15" customHeight="1" x14ac:dyDescent="0.2">
      <c r="A32" s="77" t="s">
        <v>22</v>
      </c>
      <c r="B32" s="78"/>
      <c r="C32" s="78"/>
      <c r="D32" s="78"/>
      <c r="E32" s="78"/>
      <c r="F32" s="79">
        <f>SIUSOM!H38</f>
        <v>0</v>
      </c>
      <c r="G32" s="108"/>
      <c r="H32" s="19">
        <f>F32</f>
        <v>0</v>
      </c>
    </row>
    <row r="33" spans="1:8" ht="15" customHeight="1" x14ac:dyDescent="0.2">
      <c r="A33" s="77" t="s">
        <v>23</v>
      </c>
      <c r="B33" s="78"/>
      <c r="C33" s="78"/>
      <c r="D33" s="78"/>
      <c r="E33" s="78"/>
      <c r="F33" s="79">
        <f>SIUE!H38</f>
        <v>0</v>
      </c>
      <c r="G33" s="108"/>
      <c r="H33" s="19">
        <f>F33</f>
        <v>0</v>
      </c>
    </row>
    <row r="34" spans="1:8" ht="15" customHeight="1" x14ac:dyDescent="0.2">
      <c r="A34" s="61" t="s">
        <v>24</v>
      </c>
      <c r="B34" s="62"/>
      <c r="C34" s="62"/>
      <c r="D34" s="62"/>
      <c r="E34" s="62"/>
      <c r="F34" s="63">
        <f>SIUC!H38</f>
        <v>0</v>
      </c>
      <c r="G34" s="171"/>
      <c r="H34" s="28">
        <f>F34</f>
        <v>0</v>
      </c>
    </row>
    <row r="35" spans="1:8" ht="15" customHeight="1" x14ac:dyDescent="0.25">
      <c r="A35" s="69" t="s">
        <v>11</v>
      </c>
      <c r="B35" s="70"/>
      <c r="C35" s="70"/>
      <c r="D35" s="70"/>
      <c r="E35" s="71"/>
      <c r="F35" s="104"/>
      <c r="G35" s="73"/>
      <c r="H35" s="9">
        <f>SUM(H32:H34)</f>
        <v>0</v>
      </c>
    </row>
    <row r="36" spans="1:8" ht="15" customHeight="1" x14ac:dyDescent="0.25">
      <c r="A36" s="81" t="str">
        <f>SIUSOM!A39</f>
        <v>Consultant Costs</v>
      </c>
      <c r="B36" s="82"/>
      <c r="C36" s="82"/>
      <c r="D36" s="82"/>
      <c r="E36" s="82"/>
      <c r="F36" s="82"/>
      <c r="G36" s="83"/>
      <c r="H36" s="10"/>
    </row>
    <row r="37" spans="1:8" ht="15" customHeight="1" x14ac:dyDescent="0.2">
      <c r="A37" s="77" t="s">
        <v>22</v>
      </c>
      <c r="B37" s="78"/>
      <c r="C37" s="78"/>
      <c r="D37" s="78"/>
      <c r="E37" s="84"/>
      <c r="F37" s="79">
        <f>SIUSOM!H42</f>
        <v>0</v>
      </c>
      <c r="G37" s="80"/>
      <c r="H37" s="19">
        <f>F37</f>
        <v>0</v>
      </c>
    </row>
    <row r="38" spans="1:8" ht="15" customHeight="1" x14ac:dyDescent="0.2">
      <c r="A38" s="77" t="s">
        <v>23</v>
      </c>
      <c r="B38" s="78"/>
      <c r="C38" s="78"/>
      <c r="D38" s="78"/>
      <c r="E38" s="84"/>
      <c r="F38" s="79">
        <f>SIUE!H42</f>
        <v>0</v>
      </c>
      <c r="G38" s="80"/>
      <c r="H38" s="19">
        <f>F38</f>
        <v>0</v>
      </c>
    </row>
    <row r="39" spans="1:8" s="1" customFormat="1" ht="15" customHeight="1" x14ac:dyDescent="0.2">
      <c r="A39" s="61" t="s">
        <v>24</v>
      </c>
      <c r="B39" s="62"/>
      <c r="C39" s="62"/>
      <c r="D39" s="62"/>
      <c r="E39" s="167"/>
      <c r="F39" s="63">
        <f>SIUC!H42</f>
        <v>0</v>
      </c>
      <c r="G39" s="64"/>
      <c r="H39" s="19">
        <f>F39</f>
        <v>0</v>
      </c>
    </row>
    <row r="40" spans="1:8" s="1" customFormat="1" ht="15" customHeight="1" x14ac:dyDescent="0.25">
      <c r="A40" s="69" t="s">
        <v>28</v>
      </c>
      <c r="B40" s="70"/>
      <c r="C40" s="70"/>
      <c r="D40" s="70"/>
      <c r="E40" s="71"/>
      <c r="F40" s="72"/>
      <c r="G40" s="73"/>
      <c r="H40" s="9">
        <f>SUM(H37:H39)</f>
        <v>0</v>
      </c>
    </row>
    <row r="41" spans="1:8" ht="15" customHeight="1" x14ac:dyDescent="0.25">
      <c r="A41" s="74" t="str">
        <f>SIUSOM!A43</f>
        <v>Patient Care Costs</v>
      </c>
      <c r="B41" s="75"/>
      <c r="C41" s="75"/>
      <c r="D41" s="75"/>
      <c r="E41" s="75"/>
      <c r="F41" s="75"/>
      <c r="G41" s="75"/>
      <c r="H41" s="76"/>
    </row>
    <row r="42" spans="1:8" ht="15" customHeight="1" x14ac:dyDescent="0.2">
      <c r="A42" s="77" t="s">
        <v>35</v>
      </c>
      <c r="B42" s="78"/>
      <c r="C42" s="78"/>
      <c r="D42" s="78"/>
      <c r="E42" s="84"/>
      <c r="F42" s="79">
        <f>SIUSOM!H44</f>
        <v>0</v>
      </c>
      <c r="G42" s="80"/>
      <c r="H42" s="20">
        <f>F42</f>
        <v>0</v>
      </c>
    </row>
    <row r="43" spans="1:8" ht="15" customHeight="1" x14ac:dyDescent="0.2">
      <c r="A43" s="77" t="s">
        <v>36</v>
      </c>
      <c r="B43" s="78"/>
      <c r="C43" s="78"/>
      <c r="D43" s="78"/>
      <c r="E43" s="84"/>
      <c r="F43" s="79">
        <f>SIUE!H44</f>
        <v>0</v>
      </c>
      <c r="G43" s="80"/>
      <c r="H43" s="20">
        <f t="shared" ref="H43:H46" si="2">F43</f>
        <v>0</v>
      </c>
    </row>
    <row r="44" spans="1:8" ht="15" customHeight="1" x14ac:dyDescent="0.2">
      <c r="A44" s="77" t="s">
        <v>37</v>
      </c>
      <c r="B44" s="78"/>
      <c r="C44" s="78"/>
      <c r="D44" s="78"/>
      <c r="E44" s="84"/>
      <c r="F44" s="79">
        <f>SIUC!H44</f>
        <v>0</v>
      </c>
      <c r="G44" s="80"/>
      <c r="H44" s="20">
        <f t="shared" si="2"/>
        <v>0</v>
      </c>
    </row>
    <row r="45" spans="1:8" ht="15" customHeight="1" x14ac:dyDescent="0.2">
      <c r="A45" s="78" t="s">
        <v>38</v>
      </c>
      <c r="B45" s="78"/>
      <c r="C45" s="78"/>
      <c r="D45" s="78"/>
      <c r="E45" s="84"/>
      <c r="F45" s="79">
        <f>SIUSOM!H45</f>
        <v>0</v>
      </c>
      <c r="G45" s="80"/>
      <c r="H45" s="20">
        <f t="shared" si="2"/>
        <v>0</v>
      </c>
    </row>
    <row r="46" spans="1:8" ht="15" customHeight="1" x14ac:dyDescent="0.2">
      <c r="A46" s="77" t="s">
        <v>39</v>
      </c>
      <c r="B46" s="78"/>
      <c r="C46" s="78"/>
      <c r="D46" s="78"/>
      <c r="E46" s="84"/>
      <c r="F46" s="79">
        <f>SIUE!H45</f>
        <v>0</v>
      </c>
      <c r="G46" s="80"/>
      <c r="H46" s="20">
        <f t="shared" si="2"/>
        <v>0</v>
      </c>
    </row>
    <row r="47" spans="1:8" ht="15" customHeight="1" x14ac:dyDescent="0.2">
      <c r="A47" s="61" t="s">
        <v>40</v>
      </c>
      <c r="B47" s="62"/>
      <c r="C47" s="62"/>
      <c r="D47" s="62"/>
      <c r="E47" s="167"/>
      <c r="F47" s="63">
        <f>SIUC!H45</f>
        <v>0</v>
      </c>
      <c r="G47" s="64"/>
      <c r="H47" s="20">
        <f>F47</f>
        <v>0</v>
      </c>
    </row>
    <row r="48" spans="1:8" ht="15" customHeight="1" x14ac:dyDescent="0.25">
      <c r="A48" s="168" t="s">
        <v>34</v>
      </c>
      <c r="B48" s="169"/>
      <c r="C48" s="169"/>
      <c r="D48" s="169"/>
      <c r="E48" s="170"/>
      <c r="F48" s="159"/>
      <c r="G48" s="160"/>
      <c r="H48" s="52">
        <f>SUM(H42:H47)</f>
        <v>0</v>
      </c>
    </row>
    <row r="49" spans="1:9" ht="15" customHeight="1" x14ac:dyDescent="0.25">
      <c r="A49" s="74" t="str">
        <f>SIUSOM!A47</f>
        <v>Other Costs</v>
      </c>
      <c r="B49" s="75"/>
      <c r="C49" s="75"/>
      <c r="D49" s="75"/>
      <c r="E49" s="75"/>
      <c r="F49" s="75"/>
      <c r="G49" s="75"/>
      <c r="H49" s="76"/>
    </row>
    <row r="50" spans="1:9" ht="15" customHeight="1" x14ac:dyDescent="0.2">
      <c r="A50" s="77" t="s">
        <v>22</v>
      </c>
      <c r="B50" s="78"/>
      <c r="C50" s="78"/>
      <c r="D50" s="78"/>
      <c r="E50" s="78"/>
      <c r="F50" s="79">
        <f>SIUSOM!H50</f>
        <v>0</v>
      </c>
      <c r="G50" s="80"/>
      <c r="H50" s="20">
        <f>F50</f>
        <v>0</v>
      </c>
    </row>
    <row r="51" spans="1:9" ht="15" customHeight="1" x14ac:dyDescent="0.2">
      <c r="A51" s="77" t="s">
        <v>23</v>
      </c>
      <c r="B51" s="78"/>
      <c r="C51" s="78"/>
      <c r="D51" s="78"/>
      <c r="E51" s="78"/>
      <c r="F51" s="79">
        <f>SIUE!H50</f>
        <v>0</v>
      </c>
      <c r="G51" s="80"/>
      <c r="H51" s="20">
        <f>F51</f>
        <v>0</v>
      </c>
    </row>
    <row r="52" spans="1:9" ht="15" customHeight="1" x14ac:dyDescent="0.2">
      <c r="A52" s="61" t="s">
        <v>24</v>
      </c>
      <c r="B52" s="62"/>
      <c r="C52" s="62"/>
      <c r="D52" s="62"/>
      <c r="E52" s="62"/>
      <c r="F52" s="63">
        <f>SIUC!H50</f>
        <v>0</v>
      </c>
      <c r="G52" s="64"/>
      <c r="H52" s="20">
        <f>F52</f>
        <v>0</v>
      </c>
    </row>
    <row r="53" spans="1:9" ht="15" customHeight="1" thickBot="1" x14ac:dyDescent="0.3">
      <c r="A53" s="65" t="s">
        <v>14</v>
      </c>
      <c r="B53" s="66"/>
      <c r="C53" s="66"/>
      <c r="D53" s="66"/>
      <c r="E53" s="66"/>
      <c r="F53" s="67"/>
      <c r="G53" s="68"/>
      <c r="H53" s="11">
        <f>SUM(H50:H52)</f>
        <v>0</v>
      </c>
    </row>
    <row r="54" spans="1:9" ht="15" customHeight="1" thickBot="1" x14ac:dyDescent="0.3">
      <c r="A54" s="90" t="s">
        <v>7</v>
      </c>
      <c r="B54" s="91"/>
      <c r="C54" s="91"/>
      <c r="D54" s="91"/>
      <c r="E54" s="93"/>
      <c r="F54" s="92"/>
      <c r="G54" s="161"/>
      <c r="H54" s="29">
        <f>H15+H20+H25+H30+H35+H48</f>
        <v>0</v>
      </c>
      <c r="I54" s="27"/>
    </row>
    <row r="55" spans="1:9" ht="15" customHeight="1" thickBot="1" x14ac:dyDescent="0.3">
      <c r="A55" s="162" t="s">
        <v>15</v>
      </c>
      <c r="B55" s="163"/>
      <c r="C55" s="163"/>
      <c r="D55" s="163"/>
      <c r="E55" s="164"/>
      <c r="F55" s="165"/>
      <c r="G55" s="166"/>
      <c r="H55" s="12">
        <f>H54</f>
        <v>0</v>
      </c>
      <c r="I55" s="27"/>
    </row>
    <row r="56" spans="1:9" ht="13.5" thickTop="1" x14ac:dyDescent="0.2"/>
    <row r="57" spans="1:9" ht="15" x14ac:dyDescent="0.25">
      <c r="A57" s="30"/>
      <c r="B57" s="30"/>
      <c r="C57" s="30"/>
      <c r="D57" s="30"/>
      <c r="E57" s="30"/>
      <c r="F57" s="30"/>
      <c r="G57" s="30"/>
      <c r="H57" s="30"/>
    </row>
  </sheetData>
  <sheetProtection selectLockedCells="1" selectUnlockedCells="1"/>
  <mergeCells count="92">
    <mergeCell ref="A1:H1"/>
    <mergeCell ref="A2:H2"/>
    <mergeCell ref="B3:G3"/>
    <mergeCell ref="H3:H6"/>
    <mergeCell ref="B4:G4"/>
    <mergeCell ref="B5:G5"/>
    <mergeCell ref="A6:G6"/>
    <mergeCell ref="A11:C11"/>
    <mergeCell ref="A12:C12"/>
    <mergeCell ref="A13:C13"/>
    <mergeCell ref="A7:H7"/>
    <mergeCell ref="A8:E8"/>
    <mergeCell ref="F8:G8"/>
    <mergeCell ref="H8:H9"/>
    <mergeCell ref="A9:G9"/>
    <mergeCell ref="A10:C10"/>
    <mergeCell ref="A14:E14"/>
    <mergeCell ref="A15:E15"/>
    <mergeCell ref="F15:G15"/>
    <mergeCell ref="A16:G16"/>
    <mergeCell ref="A17:E17"/>
    <mergeCell ref="F17:G17"/>
    <mergeCell ref="A24:E24"/>
    <mergeCell ref="F24:G24"/>
    <mergeCell ref="A18:E18"/>
    <mergeCell ref="F18:G18"/>
    <mergeCell ref="A19:E19"/>
    <mergeCell ref="F19:G19"/>
    <mergeCell ref="A20:E20"/>
    <mergeCell ref="F20:G20"/>
    <mergeCell ref="A21:G21"/>
    <mergeCell ref="A22:E22"/>
    <mergeCell ref="F22:G22"/>
    <mergeCell ref="A32:E32"/>
    <mergeCell ref="F32:G32"/>
    <mergeCell ref="A25:E25"/>
    <mergeCell ref="F25:G25"/>
    <mergeCell ref="A26:G26"/>
    <mergeCell ref="A27:E27"/>
    <mergeCell ref="F27:G27"/>
    <mergeCell ref="A28:E28"/>
    <mergeCell ref="F28:G28"/>
    <mergeCell ref="A29:E29"/>
    <mergeCell ref="F29:G29"/>
    <mergeCell ref="A30:E30"/>
    <mergeCell ref="F30:G30"/>
    <mergeCell ref="A31:H31"/>
    <mergeCell ref="A33:E33"/>
    <mergeCell ref="F33:G33"/>
    <mergeCell ref="A34:E34"/>
    <mergeCell ref="F34:G34"/>
    <mergeCell ref="A35:E35"/>
    <mergeCell ref="F35:G35"/>
    <mergeCell ref="F43:G43"/>
    <mergeCell ref="F44:G44"/>
    <mergeCell ref="A45:E45"/>
    <mergeCell ref="A36:G36"/>
    <mergeCell ref="A37:E37"/>
    <mergeCell ref="F37:G37"/>
    <mergeCell ref="A39:E39"/>
    <mergeCell ref="F39:G39"/>
    <mergeCell ref="A40:E40"/>
    <mergeCell ref="F40:G40"/>
    <mergeCell ref="A54:E54"/>
    <mergeCell ref="F54:G54"/>
    <mergeCell ref="A55:E55"/>
    <mergeCell ref="F55:G55"/>
    <mergeCell ref="A23:E23"/>
    <mergeCell ref="F23:G23"/>
    <mergeCell ref="A38:E38"/>
    <mergeCell ref="F38:G38"/>
    <mergeCell ref="A43:E43"/>
    <mergeCell ref="A44:E44"/>
    <mergeCell ref="A41:H41"/>
    <mergeCell ref="A42:E42"/>
    <mergeCell ref="F42:G42"/>
    <mergeCell ref="A47:E47"/>
    <mergeCell ref="F47:G47"/>
    <mergeCell ref="A48:E48"/>
    <mergeCell ref="A46:E46"/>
    <mergeCell ref="F45:G45"/>
    <mergeCell ref="F46:G46"/>
    <mergeCell ref="A49:H49"/>
    <mergeCell ref="A50:E50"/>
    <mergeCell ref="F50:G50"/>
    <mergeCell ref="F48:G48"/>
    <mergeCell ref="A52:E52"/>
    <mergeCell ref="F52:G52"/>
    <mergeCell ref="A53:E53"/>
    <mergeCell ref="F53:G53"/>
    <mergeCell ref="A51:E51"/>
    <mergeCell ref="F51:G51"/>
  </mergeCells>
  <printOptions horizontalCentered="1"/>
  <pageMargins left="0" right="0" top="0.25" bottom="0" header="0.3" footer="0.3"/>
  <pageSetup scale="8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475E159F9EC34987C13051F555E9E1" ma:contentTypeVersion="13" ma:contentTypeDescription="Create a new document." ma:contentTypeScope="" ma:versionID="cb835e0644b239117d92538089e9ff93">
  <xsd:schema xmlns:xsd="http://www.w3.org/2001/XMLSchema" xmlns:xs="http://www.w3.org/2001/XMLSchema" xmlns:p="http://schemas.microsoft.com/office/2006/metadata/properties" xmlns:ns3="53609a31-5bb2-474c-be3c-9fa536bd2b2e" xmlns:ns4="789f3cec-7a4a-467c-803b-146eb524fc40" targetNamespace="http://schemas.microsoft.com/office/2006/metadata/properties" ma:root="true" ma:fieldsID="4e0dbac58a6d5b0b0cc4a04f7d63e4a4" ns3:_="" ns4:_="">
    <xsd:import namespace="53609a31-5bb2-474c-be3c-9fa536bd2b2e"/>
    <xsd:import namespace="789f3cec-7a4a-467c-803b-146eb524fc4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609a31-5bb2-474c-be3c-9fa536bd2b2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9f3cec-7a4a-467c-803b-146eb524fc4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AAC5AE-8F4D-491A-B1A2-C121A2FD4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609a31-5bb2-474c-be3c-9fa536bd2b2e"/>
    <ds:schemaRef ds:uri="789f3cec-7a4a-467c-803b-146eb524fc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25BD87-6A2A-49D4-8D3D-C8FA9F95436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789f3cec-7a4a-467c-803b-146eb524fc40"/>
    <ds:schemaRef ds:uri="53609a31-5bb2-474c-be3c-9fa536bd2b2e"/>
    <ds:schemaRef ds:uri="http://www.w3.org/XML/1998/namespace"/>
    <ds:schemaRef ds:uri="http://purl.org/dc/dcmitype/"/>
  </ds:schemaRefs>
</ds:datastoreItem>
</file>

<file path=customXml/itemProps3.xml><?xml version="1.0" encoding="utf-8"?>
<ds:datastoreItem xmlns:ds="http://schemas.openxmlformats.org/officeDocument/2006/customXml" ds:itemID="{D4CFC9F3-704F-46F4-9D39-56E17DF66B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SIUSOM</vt:lpstr>
      <vt:lpstr>SIUE</vt:lpstr>
      <vt:lpstr>SIUC</vt:lpstr>
      <vt:lpstr>Cummulative</vt:lpstr>
      <vt:lpstr>Cummulative!Print_Area</vt:lpstr>
      <vt:lpstr>SIUC!Print_Area</vt:lpstr>
      <vt:lpstr>SIUE!Print_Area</vt:lpstr>
      <vt:lpstr>SIUSOM!Print_Area</vt:lpstr>
    </vt:vector>
  </TitlesOfParts>
  <Company>Baylor College of Medicine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Laughlin-Smith, Jill</dc:creator>
  <cp:lastModifiedBy>Laughlin-Smith, Jill</cp:lastModifiedBy>
  <cp:lastPrinted>2024-07-08T13:47:16Z</cp:lastPrinted>
  <dcterms:created xsi:type="dcterms:W3CDTF">2000-10-30T20:56:12Z</dcterms:created>
  <dcterms:modified xsi:type="dcterms:W3CDTF">2025-08-07T13:19:12Z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0x010100D8475E159F9EC34987C13051F555E9E1</vt:lpwstr>
  </property>
</Properties>
</file>