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25" windowWidth="15480" windowHeight="10155" tabRatio="913" activeTab="0"/>
  </bookViews>
  <sheets>
    <sheet name="QRAM V12 Rev 3" sheetId="1" r:id="rId1"/>
  </sheets>
  <definedNames>
    <definedName name="_xlnm.Print_Area" localSheetId="0">'QRAM V12 Rev 3'!$A$1:$Q$22</definedName>
    <definedName name="_xlnm.Print_Titles" localSheetId="0">'QRAM V12 Rev 3'!$1:$9</definedName>
  </definedNames>
  <calcPr fullCalcOnLoad="1"/>
</workbook>
</file>

<file path=xl/sharedStrings.xml><?xml version="1.0" encoding="utf-8"?>
<sst xmlns="http://schemas.openxmlformats.org/spreadsheetml/2006/main" count="68" uniqueCount="63">
  <si>
    <t>Specific Risk Item
(What, Why, Impact)</t>
  </si>
  <si>
    <t>PRE-MITIGATION</t>
  </si>
  <si>
    <t>MITIGATION ACTIVITIES</t>
  </si>
  <si>
    <t>Totals</t>
  </si>
  <si>
    <t xml:space="preserve">Date: </t>
  </si>
  <si>
    <t>Project Manager:</t>
  </si>
  <si>
    <t>Project:</t>
  </si>
  <si>
    <t>PR Analysis:</t>
  </si>
  <si>
    <t>Risk
Priority</t>
  </si>
  <si>
    <t>Risk Type</t>
  </si>
  <si>
    <t>(1)</t>
  </si>
  <si>
    <t>(2)</t>
  </si>
  <si>
    <t>(3)</t>
  </si>
  <si>
    <t>(4)</t>
  </si>
  <si>
    <t>(5)</t>
  </si>
  <si>
    <t>(6)</t>
  </si>
  <si>
    <t>(7)</t>
  </si>
  <si>
    <t>(8)</t>
  </si>
  <si>
    <t>(10)</t>
  </si>
  <si>
    <t>(12)</t>
  </si>
  <si>
    <t>(13)</t>
  </si>
  <si>
    <t>Date Risk can
be Closed</t>
  </si>
  <si>
    <t>Mitigation Activity 
(What, Who, When)</t>
  </si>
  <si>
    <t>Mitigation Effectiveness</t>
  </si>
  <si>
    <t>TEST</t>
  </si>
  <si>
    <t>RISK IDENTIFICATION</t>
  </si>
  <si>
    <t>POST MITIGATION</t>
  </si>
  <si>
    <t>Risk 
ID #</t>
  </si>
  <si>
    <t>Mitigations Effectiveness ($)</t>
  </si>
  <si>
    <t>Pre-Mitigation Cost to
Correct ($K)</t>
  </si>
  <si>
    <t>Pre-Mitigation Cost 
Impact ($K)</t>
  </si>
  <si>
    <t>Mitigation Cost already in the ETC  ($K)</t>
  </si>
  <si>
    <t>Mitigation Cost not yet in the ETC ($K) = Delta
Cost</t>
  </si>
  <si>
    <t>Post Mitigation Cost to
Correct ($K)</t>
  </si>
  <si>
    <t>Post Mitigation Cost Impact ($K)</t>
  </si>
  <si>
    <t>(9a)</t>
  </si>
  <si>
    <t>(9b)</t>
  </si>
  <si>
    <t>(11)</t>
  </si>
  <si>
    <t>Project Reserve (PR) Amount:</t>
  </si>
  <si>
    <t>PR as a % of ETC Cost</t>
  </si>
  <si>
    <t>PR as a % of SAIC ETC Cost</t>
  </si>
  <si>
    <t>(9c)</t>
  </si>
  <si>
    <t>(9d)</t>
  </si>
  <si>
    <t>Total Time to Execute the Mitigation</t>
  </si>
  <si>
    <t>Schedule impact on the Critical Path</t>
  </si>
  <si>
    <t>Pre-Mitigation Prob of 
Occur</t>
  </si>
  <si>
    <t>Post Mitigation Prob of 
Occur</t>
  </si>
  <si>
    <t>c/s/p</t>
  </si>
  <si>
    <t>Project Life</t>
  </si>
  <si>
    <t>20 days</t>
  </si>
  <si>
    <t>Project Closure</t>
  </si>
  <si>
    <t>p</t>
  </si>
  <si>
    <t>c/p</t>
  </si>
  <si>
    <t xml:space="preserve">What: Staffing challenges to have qualified personnel in place at program start.
Why: New facility in new location for this customer, steep qualifications
Impact: Might have to use temporary personnel at contract start. </t>
  </si>
  <si>
    <t>DCMA NOSC</t>
  </si>
  <si>
    <t>What:Identifying pool of qualified applicants with current TS clearance
Why: DCMA clearance requirements are not clear. 
Impact: Potential to delay staffing</t>
  </si>
  <si>
    <t xml:space="preserve">What: Identifying qualifed applicants with Government tool set expertise. 
Why: New NOSC, new location, incumbent capture may not feasible unless willing to relocate.   
Impact: Potential to require contractor paid for training. </t>
  </si>
  <si>
    <t xml:space="preserve">1. Identify local training sources to minimize potential costs. 
Actionee: Project Manager
ECD: Program Life
ACD:
2.  Execute recruiting activity.  (As Above)
Actionee: Project Manager
ECD: As Required
ACD:
</t>
  </si>
  <si>
    <t xml:space="preserve">1. Project Manager to establish frequent contact with customers and make customer relationship management an item for monthly report to government. 
Actionee: Program Manager
ECD: Program Life
ACD:
</t>
  </si>
  <si>
    <t xml:space="preserve">What: Scope creep due to somewhat unbounded SOW.
Why: DCMA has high expections in transition to NOSC concept. 
Impact: Less than optimum customer satisfaction or impact on contractual deliverables. </t>
  </si>
  <si>
    <t>1. Question to government asking for clarification. 
Actionee: Contracts
ECD: 24 Aug
ACD: 24 Aug
2.  Execute recruiting activity.  (As Above)
Actionee: Project Manager
ECD: As Required
ACD:</t>
  </si>
  <si>
    <t>1. Initiate contingency recruiting actions, i.e. Monster, Recruitmax, Salary Surveys
Actionee: Program Manager
ECD: 10 Sep
ACD:
2. Identify current employees for TDY placement if necessary
Actionee: Scott McCall
ECD: 10 Sep
ACD:</t>
  </si>
  <si>
    <t>Scott McCall PM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</si>
</sst>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9]dddd\,\ mmmm\ dd\,\ yyyy"/>
    <numFmt numFmtId="170" formatCode="m/d/yyyy;@"/>
    <numFmt numFmtId="171" formatCode="0.0%"/>
    <numFmt numFmtId="172" formatCode="#,##0.0"/>
    <numFmt numFmtId="173" formatCode="#,##0.0_);\(#,##0.0\)"/>
    <numFmt numFmtId="174" formatCode="_(* #,##0.000_);_(* \(#,##0.000\);_(* &quot;-&quot;??_);_(@_)"/>
    <numFmt numFmtId="175" formatCode="_(* #,##0.0000_);_(* \(#,##0.0000\);_(* &quot;-&quot;??_);_(@_)"/>
    <numFmt numFmtId="176" formatCode="0.0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[$€-2]\ #,##0.00_);[Red]\([$€-2]\ #,##0.0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u val="doubleAccounting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9" fontId="3" fillId="0" borderId="11" xfId="59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9" fontId="3" fillId="0" borderId="0" xfId="59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9" fontId="3" fillId="0" borderId="12" xfId="59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9" fontId="3" fillId="0" borderId="0" xfId="59" applyFont="1" applyAlignment="1" applyProtection="1">
      <alignment horizontal="center" vertical="center"/>
      <protection locked="0"/>
    </xf>
    <xf numFmtId="9" fontId="3" fillId="0" borderId="11" xfId="59" applyFont="1" applyBorder="1" applyAlignment="1" applyProtection="1">
      <alignment horizontal="right" vertical="center"/>
      <protection locked="0"/>
    </xf>
    <xf numFmtId="0" fontId="3" fillId="0" borderId="11" xfId="0" applyFont="1" applyBorder="1" applyAlignment="1" applyProtection="1">
      <alignment horizontal="right" vertical="center"/>
      <protection locked="0"/>
    </xf>
    <xf numFmtId="0" fontId="3" fillId="34" borderId="13" xfId="0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5" fillId="34" borderId="13" xfId="0" applyFont="1" applyFill="1" applyBorder="1" applyAlignment="1" applyProtection="1">
      <alignment horizontal="center"/>
      <protection locked="0"/>
    </xf>
    <xf numFmtId="9" fontId="3" fillId="0" borderId="0" xfId="59" applyFont="1" applyAlignment="1" applyProtection="1">
      <alignment horizontal="center"/>
      <protection locked="0"/>
    </xf>
    <xf numFmtId="49" fontId="3" fillId="34" borderId="14" xfId="0" applyNumberFormat="1" applyFont="1" applyFill="1" applyBorder="1" applyAlignment="1" applyProtection="1">
      <alignment horizontal="center"/>
      <protection locked="0"/>
    </xf>
    <xf numFmtId="49" fontId="3" fillId="34" borderId="15" xfId="0" applyNumberFormat="1" applyFont="1" applyFill="1" applyBorder="1" applyAlignment="1" applyProtection="1">
      <alignment horizontal="center"/>
      <protection locked="0"/>
    </xf>
    <xf numFmtId="9" fontId="3" fillId="0" borderId="14" xfId="59" applyFont="1" applyBorder="1" applyAlignment="1" applyProtection="1">
      <alignment horizontal="center"/>
      <protection locked="0"/>
    </xf>
    <xf numFmtId="49" fontId="3" fillId="0" borderId="10" xfId="0" applyNumberFormat="1" applyFont="1" applyBorder="1" applyAlignment="1" applyProtection="1">
      <alignment horizontal="center"/>
      <protection locked="0"/>
    </xf>
    <xf numFmtId="49" fontId="3" fillId="0" borderId="16" xfId="0" applyNumberFormat="1" applyFont="1" applyBorder="1" applyAlignment="1" applyProtection="1">
      <alignment horizontal="center"/>
      <protection locked="0"/>
    </xf>
    <xf numFmtId="49" fontId="3" fillId="34" borderId="10" xfId="0" applyNumberFormat="1" applyFont="1" applyFill="1" applyBorder="1" applyAlignment="1" applyProtection="1">
      <alignment horizontal="center"/>
      <protection locked="0"/>
    </xf>
    <xf numFmtId="49" fontId="3" fillId="34" borderId="17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49" fontId="3" fillId="34" borderId="12" xfId="0" applyNumberFormat="1" applyFont="1" applyFill="1" applyBorder="1" applyAlignment="1" applyProtection="1">
      <alignment horizontal="center"/>
      <protection locked="0"/>
    </xf>
    <xf numFmtId="49" fontId="3" fillId="34" borderId="18" xfId="0" applyNumberFormat="1" applyFont="1" applyFill="1" applyBorder="1" applyAlignment="1" applyProtection="1">
      <alignment horizontal="center"/>
      <protection locked="0"/>
    </xf>
    <xf numFmtId="9" fontId="3" fillId="0" borderId="19" xfId="59" applyFont="1" applyBorder="1" applyAlignment="1" applyProtection="1">
      <alignment horizontal="center"/>
      <protection locked="0"/>
    </xf>
    <xf numFmtId="49" fontId="3" fillId="0" borderId="20" xfId="0" applyNumberFormat="1" applyFont="1" applyBorder="1" applyAlignment="1" applyProtection="1">
      <alignment horizontal="center"/>
      <protection locked="0"/>
    </xf>
    <xf numFmtId="49" fontId="3" fillId="0" borderId="21" xfId="0" applyNumberFormat="1" applyFont="1" applyBorder="1" applyAlignment="1" applyProtection="1">
      <alignment horizontal="center"/>
      <protection locked="0"/>
    </xf>
    <xf numFmtId="49" fontId="3" fillId="34" borderId="22" xfId="0" applyNumberFormat="1" applyFont="1" applyFill="1" applyBorder="1" applyAlignment="1" applyProtection="1">
      <alignment horizontal="center"/>
      <protection locked="0"/>
    </xf>
    <xf numFmtId="0" fontId="3" fillId="34" borderId="14" xfId="0" applyFont="1" applyFill="1" applyBorder="1" applyAlignment="1" applyProtection="1">
      <alignment horizontal="center" vertical="center" wrapText="1"/>
      <protection locked="0"/>
    </xf>
    <xf numFmtId="0" fontId="3" fillId="34" borderId="15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 wrapText="1"/>
      <protection locked="0"/>
    </xf>
    <xf numFmtId="9" fontId="3" fillId="0" borderId="14" xfId="59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34" borderId="18" xfId="0" applyFont="1" applyFill="1" applyBorder="1" applyAlignment="1" applyProtection="1">
      <alignment horizontal="center" vertical="center" wrapText="1"/>
      <protection locked="0"/>
    </xf>
    <xf numFmtId="9" fontId="3" fillId="0" borderId="19" xfId="59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34" borderId="22" xfId="0" applyFont="1" applyFill="1" applyBorder="1" applyAlignment="1" applyProtection="1">
      <alignment horizontal="center" vertical="center" wrapText="1"/>
      <protection locked="0"/>
    </xf>
    <xf numFmtId="0" fontId="3" fillId="34" borderId="14" xfId="0" applyFont="1" applyFill="1" applyBorder="1" applyAlignment="1" applyProtection="1">
      <alignment horizontal="center" vertical="top" wrapText="1"/>
      <protection locked="0"/>
    </xf>
    <xf numFmtId="0" fontId="3" fillId="34" borderId="15" xfId="0" applyFont="1" applyFill="1" applyBorder="1" applyAlignment="1" applyProtection="1">
      <alignment horizontal="center" vertical="top" wrapText="1"/>
      <protection locked="0"/>
    </xf>
    <xf numFmtId="0" fontId="3" fillId="34" borderId="10" xfId="0" applyFont="1" applyFill="1" applyBorder="1" applyAlignment="1" applyProtection="1">
      <alignment horizontal="center" vertical="top" wrapText="1"/>
      <protection locked="0"/>
    </xf>
    <xf numFmtId="0" fontId="3" fillId="34" borderId="23" xfId="0" applyFont="1" applyFill="1" applyBorder="1" applyAlignment="1" applyProtection="1">
      <alignment vertical="top" wrapText="1"/>
      <protection locked="0"/>
    </xf>
    <xf numFmtId="9" fontId="3" fillId="0" borderId="10" xfId="59" applyFont="1" applyBorder="1" applyAlignment="1" applyProtection="1">
      <alignment vertical="top" wrapText="1"/>
      <protection locked="0"/>
    </xf>
    <xf numFmtId="165" fontId="3" fillId="0" borderId="10" xfId="42" applyNumberFormat="1" applyFont="1" applyBorder="1" applyAlignment="1" applyProtection="1">
      <alignment vertical="top" wrapText="1"/>
      <protection locked="0"/>
    </xf>
    <xf numFmtId="165" fontId="3" fillId="0" borderId="16" xfId="42" applyNumberFormat="1" applyFont="1" applyBorder="1" applyAlignment="1" applyProtection="1">
      <alignment vertical="top" wrapText="1"/>
      <protection locked="0"/>
    </xf>
    <xf numFmtId="0" fontId="3" fillId="34" borderId="14" xfId="0" applyFont="1" applyFill="1" applyBorder="1" applyAlignment="1" applyProtection="1">
      <alignment vertical="top" wrapText="1"/>
      <protection locked="0"/>
    </xf>
    <xf numFmtId="1" fontId="3" fillId="34" borderId="15" xfId="0" applyNumberFormat="1" applyFont="1" applyFill="1" applyBorder="1" applyAlignment="1" applyProtection="1">
      <alignment vertical="top" wrapText="1"/>
      <protection locked="0"/>
    </xf>
    <xf numFmtId="1" fontId="3" fillId="34" borderId="10" xfId="42" applyNumberFormat="1" applyFont="1" applyFill="1" applyBorder="1" applyAlignment="1" applyProtection="1">
      <alignment vertical="top" wrapText="1"/>
      <protection locked="0"/>
    </xf>
    <xf numFmtId="1" fontId="4" fillId="34" borderId="15" xfId="42" applyNumberFormat="1" applyFont="1" applyFill="1" applyBorder="1" applyAlignment="1" applyProtection="1">
      <alignment vertical="top" wrapText="1"/>
      <protection locked="0"/>
    </xf>
    <xf numFmtId="1" fontId="3" fillId="0" borderId="10" xfId="42" applyNumberFormat="1" applyFont="1" applyBorder="1" applyAlignment="1" applyProtection="1">
      <alignment vertical="top" wrapText="1"/>
      <protection locked="0"/>
    </xf>
    <xf numFmtId="1" fontId="3" fillId="0" borderId="16" xfId="42" applyNumberFormat="1" applyFont="1" applyBorder="1" applyAlignment="1" applyProtection="1">
      <alignment vertical="top" wrapText="1"/>
      <protection locked="0"/>
    </xf>
    <xf numFmtId="15" fontId="3" fillId="34" borderId="17" xfId="0" applyNumberFormat="1" applyFont="1" applyFill="1" applyBorder="1" applyAlignment="1" applyProtection="1">
      <alignment vertical="top" wrapText="1"/>
      <protection locked="0"/>
    </xf>
    <xf numFmtId="9" fontId="3" fillId="0" borderId="0" xfId="59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24" xfId="0" applyFont="1" applyBorder="1" applyAlignment="1" applyProtection="1">
      <alignment horizontal="center" vertical="top"/>
      <protection locked="0"/>
    </xf>
    <xf numFmtId="0" fontId="5" fillId="0" borderId="12" xfId="0" applyFont="1" applyBorder="1" applyAlignment="1" applyProtection="1">
      <alignment horizontal="center" vertical="top"/>
      <protection locked="0"/>
    </xf>
    <xf numFmtId="0" fontId="5" fillId="0" borderId="25" xfId="0" applyFont="1" applyBorder="1" applyAlignment="1" applyProtection="1">
      <alignment vertical="top" wrapText="1"/>
      <protection locked="0"/>
    </xf>
    <xf numFmtId="9" fontId="5" fillId="0" borderId="14" xfId="59" applyFont="1" applyBorder="1" applyAlignment="1" applyProtection="1">
      <alignment horizontal="center" vertical="top"/>
      <protection locked="0"/>
    </xf>
    <xf numFmtId="42" fontId="5" fillId="0" borderId="10" xfId="44" applyNumberFormat="1" applyFont="1" applyBorder="1" applyAlignment="1" applyProtection="1">
      <alignment vertical="top"/>
      <protection locked="0"/>
    </xf>
    <xf numFmtId="42" fontId="5" fillId="0" borderId="16" xfId="44" applyNumberFormat="1" applyFont="1" applyBorder="1" applyAlignment="1" applyProtection="1">
      <alignment vertical="top"/>
      <protection locked="0"/>
    </xf>
    <xf numFmtId="0" fontId="5" fillId="0" borderId="24" xfId="0" applyFont="1" applyBorder="1" applyAlignment="1" applyProtection="1">
      <alignment vertical="top" wrapText="1"/>
      <protection locked="0"/>
    </xf>
    <xf numFmtId="0" fontId="5" fillId="0" borderId="12" xfId="0" applyFont="1" applyBorder="1" applyAlignment="1" applyProtection="1">
      <alignment vertical="top" wrapText="1"/>
      <protection locked="0"/>
    </xf>
    <xf numFmtId="178" fontId="5" fillId="0" borderId="10" xfId="44" applyNumberFormat="1" applyFont="1" applyBorder="1" applyAlignment="1" applyProtection="1">
      <alignment vertical="top"/>
      <protection locked="0"/>
    </xf>
    <xf numFmtId="178" fontId="6" fillId="0" borderId="15" xfId="44" applyNumberFormat="1" applyFont="1" applyBorder="1" applyAlignment="1" applyProtection="1">
      <alignment vertical="top"/>
      <protection locked="0"/>
    </xf>
    <xf numFmtId="15" fontId="5" fillId="0" borderId="17" xfId="0" applyNumberFormat="1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9" fontId="5" fillId="0" borderId="0" xfId="59" applyFont="1" applyBorder="1" applyAlignment="1" applyProtection="1">
      <alignment horizontal="center" vertical="top"/>
      <protection locked="0"/>
    </xf>
    <xf numFmtId="44" fontId="5" fillId="0" borderId="0" xfId="44" applyFont="1" applyBorder="1" applyAlignment="1" applyProtection="1">
      <alignment vertical="top"/>
      <protection locked="0"/>
    </xf>
    <xf numFmtId="44" fontId="6" fillId="0" borderId="0" xfId="44" applyFont="1" applyBorder="1" applyAlignment="1" applyProtection="1">
      <alignment vertical="top"/>
      <protection locked="0"/>
    </xf>
    <xf numFmtId="15" fontId="5" fillId="0" borderId="26" xfId="0" applyNumberFormat="1" applyFont="1" applyBorder="1" applyAlignment="1" applyProtection="1">
      <alignment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3" fillId="33" borderId="0" xfId="0" applyFont="1" applyFill="1" applyAlignment="1" applyProtection="1">
      <alignment vertical="center"/>
      <protection locked="0"/>
    </xf>
    <xf numFmtId="9" fontId="3" fillId="33" borderId="0" xfId="59" applyFont="1" applyFill="1" applyAlignment="1" applyProtection="1">
      <alignment vertical="center"/>
      <protection locked="0"/>
    </xf>
    <xf numFmtId="165" fontId="3" fillId="0" borderId="0" xfId="42" applyNumberFormat="1" applyFont="1" applyAlignment="1" applyProtection="1">
      <alignment vertical="top"/>
      <protection locked="0"/>
    </xf>
    <xf numFmtId="0" fontId="4" fillId="0" borderId="26" xfId="0" applyFont="1" applyBorder="1" applyAlignment="1" applyProtection="1">
      <alignment vertical="top"/>
      <protection locked="0"/>
    </xf>
    <xf numFmtId="9" fontId="5" fillId="0" borderId="26" xfId="59" applyFont="1" applyBorder="1" applyAlignment="1" applyProtection="1">
      <alignment horizontal="center" vertical="top"/>
      <protection locked="0"/>
    </xf>
    <xf numFmtId="165" fontId="5" fillId="0" borderId="26" xfId="42" applyNumberFormat="1" applyFont="1" applyBorder="1" applyAlignment="1" applyProtection="1">
      <alignment vertical="top"/>
      <protection locked="0"/>
    </xf>
    <xf numFmtId="178" fontId="7" fillId="0" borderId="27" xfId="44" applyNumberFormat="1" applyFont="1" applyBorder="1" applyAlignment="1" applyProtection="1">
      <alignment/>
      <protection locked="0"/>
    </xf>
    <xf numFmtId="15" fontId="3" fillId="0" borderId="0" xfId="0" applyNumberFormat="1" applyFont="1" applyBorder="1" applyAlignment="1" applyProtection="1">
      <alignment vertical="top"/>
      <protection locked="0"/>
    </xf>
    <xf numFmtId="0" fontId="3" fillId="0" borderId="0" xfId="0" applyFont="1" applyAlignment="1" applyProtection="1">
      <alignment vertical="top" wrapText="1"/>
      <protection locked="0"/>
    </xf>
    <xf numFmtId="9" fontId="3" fillId="0" borderId="0" xfId="59" applyFont="1" applyAlignment="1" applyProtection="1">
      <alignment horizontal="center" vertical="top"/>
      <protection locked="0"/>
    </xf>
    <xf numFmtId="0" fontId="3" fillId="0" borderId="28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165" fontId="3" fillId="0" borderId="0" xfId="42" applyNumberFormat="1" applyFont="1" applyBorder="1" applyAlignment="1" applyProtection="1">
      <alignment vertical="top"/>
      <protection locked="0"/>
    </xf>
    <xf numFmtId="165" fontId="4" fillId="0" borderId="0" xfId="42" applyNumberFormat="1" applyFont="1" applyBorder="1" applyAlignment="1" applyProtection="1">
      <alignment vertical="top"/>
      <protection locked="0"/>
    </xf>
    <xf numFmtId="9" fontId="3" fillId="0" borderId="0" xfId="59" applyFont="1" applyBorder="1" applyAlignment="1" applyProtection="1">
      <alignment horizontal="center" vertical="top"/>
      <protection locked="0"/>
    </xf>
    <xf numFmtId="165" fontId="3" fillId="0" borderId="18" xfId="42" applyNumberFormat="1" applyFont="1" applyBorder="1" applyAlignment="1" applyProtection="1">
      <alignment vertical="top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29" xfId="0" applyFont="1" applyBorder="1" applyAlignment="1" applyProtection="1">
      <alignment/>
      <protection locked="0"/>
    </xf>
    <xf numFmtId="0" fontId="3" fillId="0" borderId="26" xfId="0" applyFont="1" applyBorder="1" applyAlignment="1" applyProtection="1">
      <alignment/>
      <protection locked="0"/>
    </xf>
    <xf numFmtId="9" fontId="3" fillId="0" borderId="15" xfId="59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21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9" fontId="3" fillId="0" borderId="0" xfId="59" applyFont="1" applyBorder="1" applyAlignment="1" applyProtection="1">
      <alignment/>
      <protection locked="0"/>
    </xf>
    <xf numFmtId="9" fontId="3" fillId="0" borderId="15" xfId="59" applyFont="1" applyBorder="1" applyAlignment="1" applyProtection="1">
      <alignment horizontal="center"/>
      <protection locked="0"/>
    </xf>
    <xf numFmtId="9" fontId="3" fillId="0" borderId="15" xfId="59" applyFont="1" applyBorder="1" applyAlignment="1" applyProtection="1">
      <alignment horizontal="center" vertical="center" wrapText="1"/>
      <protection locked="0"/>
    </xf>
    <xf numFmtId="9" fontId="5" fillId="0" borderId="15" xfId="59" applyFont="1" applyBorder="1" applyAlignment="1" applyProtection="1">
      <alignment horizontal="center" vertical="top"/>
      <protection locked="0"/>
    </xf>
    <xf numFmtId="15" fontId="3" fillId="0" borderId="11" xfId="59" applyNumberFormat="1" applyFont="1" applyBorder="1" applyAlignment="1" applyProtection="1">
      <alignment horizontal="right" vertical="center"/>
      <protection locked="0"/>
    </xf>
    <xf numFmtId="0" fontId="5" fillId="34" borderId="14" xfId="0" applyFont="1" applyFill="1" applyBorder="1" applyAlignment="1" applyProtection="1">
      <alignment horizontal="center"/>
      <protection locked="0"/>
    </xf>
    <xf numFmtId="0" fontId="5" fillId="34" borderId="15" xfId="0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/>
      <protection locked="0"/>
    </xf>
    <xf numFmtId="0" fontId="5" fillId="34" borderId="23" xfId="0" applyFont="1" applyFill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/>
      <protection locked="0"/>
    </xf>
    <xf numFmtId="0" fontId="3" fillId="0" borderId="26" xfId="0" applyFont="1" applyBorder="1" applyAlignment="1" applyProtection="1">
      <alignment/>
      <protection locked="0"/>
    </xf>
    <xf numFmtId="0" fontId="5" fillId="0" borderId="29" xfId="0" applyFont="1" applyBorder="1" applyAlignment="1" applyProtection="1">
      <alignment vertical="top" wrapText="1"/>
      <protection locked="0"/>
    </xf>
    <xf numFmtId="0" fontId="5" fillId="0" borderId="26" xfId="0" applyFont="1" applyBorder="1" applyAlignment="1" applyProtection="1">
      <alignment vertical="top" wrapText="1"/>
      <protection locked="0"/>
    </xf>
    <xf numFmtId="0" fontId="3" fillId="0" borderId="26" xfId="0" applyFont="1" applyBorder="1" applyAlignment="1" applyProtection="1">
      <alignment vertical="top"/>
      <protection locked="0"/>
    </xf>
    <xf numFmtId="0" fontId="5" fillId="34" borderId="24" xfId="0" applyFont="1" applyFill="1" applyBorder="1" applyAlignment="1" applyProtection="1">
      <alignment horizontal="center"/>
      <protection locked="0"/>
    </xf>
    <xf numFmtId="0" fontId="5" fillId="34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auto="1"/>
      </font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2</xdr:col>
      <xdr:colOff>247650</xdr:colOff>
      <xdr:row>1</xdr:row>
      <xdr:rowOff>142875</xdr:rowOff>
    </xdr:to>
    <xdr:pic>
      <xdr:nvPicPr>
        <xdr:cNvPr id="1" name="Picture 1" descr="saiclogo_s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981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showGridLines="0" tabSelected="1" zoomScalePageLayoutView="0" workbookViewId="0" topLeftCell="A1">
      <pane xSplit="1" ySplit="9" topLeftCell="B10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I3" sqref="I3"/>
    </sheetView>
  </sheetViews>
  <sheetFormatPr defaultColWidth="8.8515625" defaultRowHeight="12.75"/>
  <cols>
    <col min="1" max="2" width="5.8515625" style="17" customWidth="1"/>
    <col min="3" max="3" width="6.8515625" style="17" bestFit="1" customWidth="1"/>
    <col min="4" max="4" width="19.28125" style="17" customWidth="1"/>
    <col min="5" max="5" width="12.140625" style="60" customWidth="1"/>
    <col min="6" max="6" width="12.140625" style="60" hidden="1" customWidth="1"/>
    <col min="7" max="8" width="12.140625" style="17" customWidth="1"/>
    <col min="9" max="10" width="17.8515625" style="17" customWidth="1"/>
    <col min="11" max="11" width="11.28125" style="17" bestFit="1" customWidth="1"/>
    <col min="12" max="13" width="11.28125" style="61" customWidth="1"/>
    <col min="14" max="14" width="12.28125" style="60" customWidth="1"/>
    <col min="15" max="15" width="12.28125" style="17" customWidth="1"/>
    <col min="16" max="16" width="12.00390625" style="17" customWidth="1"/>
    <col min="17" max="17" width="10.421875" style="17" customWidth="1"/>
    <col min="18" max="18" width="18.140625" style="17" customWidth="1"/>
    <col min="19" max="19" width="14.140625" style="17" customWidth="1"/>
    <col min="20" max="16384" width="8.8515625" style="17" customWidth="1"/>
  </cols>
  <sheetData>
    <row r="1" spans="4:15" s="3" customFormat="1" ht="15" customHeight="1">
      <c r="D1" s="4" t="s">
        <v>6</v>
      </c>
      <c r="E1" s="5" t="s">
        <v>54</v>
      </c>
      <c r="F1" s="5"/>
      <c r="G1" s="6"/>
      <c r="L1" s="7"/>
      <c r="M1" s="7"/>
      <c r="N1" s="8"/>
      <c r="O1" s="9"/>
    </row>
    <row r="2" spans="1:24" s="3" customFormat="1" ht="15" customHeight="1">
      <c r="A2" s="2"/>
      <c r="B2" s="2"/>
      <c r="C2" s="2"/>
      <c r="D2" s="10" t="s">
        <v>5</v>
      </c>
      <c r="E2" s="11" t="s">
        <v>62</v>
      </c>
      <c r="F2" s="11"/>
      <c r="G2" s="12"/>
      <c r="L2" s="7"/>
      <c r="M2" s="7"/>
      <c r="N2" s="8"/>
      <c r="X2" s="13"/>
    </row>
    <row r="3" spans="4:24" s="3" customFormat="1" ht="15" customHeight="1">
      <c r="D3" s="4" t="s">
        <v>4</v>
      </c>
      <c r="E3" s="108">
        <v>38953</v>
      </c>
      <c r="F3" s="14"/>
      <c r="G3" s="15"/>
      <c r="L3" s="7"/>
      <c r="M3" s="7"/>
      <c r="N3" s="8"/>
      <c r="X3" s="13"/>
    </row>
    <row r="4" spans="5:24" s="3" customFormat="1" ht="21" customHeight="1">
      <c r="E4" s="14"/>
      <c r="F4" s="14"/>
      <c r="G4" s="15"/>
      <c r="H4" s="15"/>
      <c r="I4" s="6"/>
      <c r="J4" s="2"/>
      <c r="L4" s="7"/>
      <c r="M4" s="7"/>
      <c r="N4" s="8"/>
      <c r="X4" s="13"/>
    </row>
    <row r="5" spans="1:24" ht="11.25">
      <c r="A5" s="109" t="s">
        <v>25</v>
      </c>
      <c r="B5" s="110"/>
      <c r="C5" s="111"/>
      <c r="D5" s="112"/>
      <c r="E5" s="113" t="s">
        <v>1</v>
      </c>
      <c r="F5" s="114"/>
      <c r="G5" s="114"/>
      <c r="H5" s="114"/>
      <c r="I5" s="120" t="s">
        <v>2</v>
      </c>
      <c r="J5" s="121"/>
      <c r="K5" s="121"/>
      <c r="L5" s="122"/>
      <c r="M5" s="123"/>
      <c r="N5" s="113" t="s">
        <v>26</v>
      </c>
      <c r="O5" s="114"/>
      <c r="P5" s="114"/>
      <c r="Q5" s="16"/>
      <c r="S5" s="18" t="s">
        <v>24</v>
      </c>
      <c r="X5" s="19"/>
    </row>
    <row r="6" spans="1:19" s="27" customFormat="1" ht="11.25">
      <c r="A6" s="20" t="s">
        <v>10</v>
      </c>
      <c r="B6" s="21" t="s">
        <v>11</v>
      </c>
      <c r="C6" s="20" t="s">
        <v>12</v>
      </c>
      <c r="D6" s="21" t="s">
        <v>13</v>
      </c>
      <c r="E6" s="22" t="s">
        <v>14</v>
      </c>
      <c r="F6" s="105"/>
      <c r="G6" s="23" t="s">
        <v>15</v>
      </c>
      <c r="H6" s="24" t="s">
        <v>16</v>
      </c>
      <c r="I6" s="20" t="s">
        <v>17</v>
      </c>
      <c r="J6" s="21" t="s">
        <v>35</v>
      </c>
      <c r="K6" s="25" t="s">
        <v>36</v>
      </c>
      <c r="L6" s="21" t="s">
        <v>41</v>
      </c>
      <c r="M6" s="21" t="s">
        <v>42</v>
      </c>
      <c r="N6" s="22" t="s">
        <v>18</v>
      </c>
      <c r="O6" s="23" t="s">
        <v>37</v>
      </c>
      <c r="P6" s="23" t="s">
        <v>19</v>
      </c>
      <c r="Q6" s="26" t="s">
        <v>20</v>
      </c>
      <c r="S6" s="26"/>
    </row>
    <row r="7" spans="1:19" s="27" customFormat="1" ht="11.25">
      <c r="A7" s="20"/>
      <c r="B7" s="21"/>
      <c r="C7" s="21"/>
      <c r="D7" s="28"/>
      <c r="E7" s="22"/>
      <c r="F7" s="105"/>
      <c r="G7" s="23"/>
      <c r="H7" s="24"/>
      <c r="I7" s="20"/>
      <c r="J7" s="21"/>
      <c r="K7" s="25"/>
      <c r="L7" s="29"/>
      <c r="M7" s="29"/>
      <c r="N7" s="30"/>
      <c r="O7" s="31"/>
      <c r="P7" s="32"/>
      <c r="Q7" s="33"/>
      <c r="S7" s="33"/>
    </row>
    <row r="8" spans="1:19" s="27" customFormat="1" ht="11.25">
      <c r="A8" s="20"/>
      <c r="B8" s="21"/>
      <c r="C8" s="21"/>
      <c r="D8" s="28"/>
      <c r="E8" s="22"/>
      <c r="F8" s="105"/>
      <c r="G8" s="23"/>
      <c r="H8" s="24"/>
      <c r="I8" s="20"/>
      <c r="J8" s="21"/>
      <c r="K8" s="25"/>
      <c r="L8" s="29"/>
      <c r="M8" s="29"/>
      <c r="N8" s="30"/>
      <c r="O8" s="31"/>
      <c r="P8" s="32"/>
      <c r="Q8" s="33"/>
      <c r="S8" s="33"/>
    </row>
    <row r="9" spans="1:19" s="3" customFormat="1" ht="85.5" customHeight="1">
      <c r="A9" s="34" t="s">
        <v>27</v>
      </c>
      <c r="B9" s="35" t="s">
        <v>9</v>
      </c>
      <c r="C9" s="36" t="s">
        <v>8</v>
      </c>
      <c r="D9" s="37" t="s">
        <v>0</v>
      </c>
      <c r="E9" s="38" t="s">
        <v>45</v>
      </c>
      <c r="F9" s="106"/>
      <c r="G9" s="39" t="s">
        <v>29</v>
      </c>
      <c r="H9" s="40" t="s">
        <v>30</v>
      </c>
      <c r="I9" s="34" t="s">
        <v>22</v>
      </c>
      <c r="J9" s="35" t="s">
        <v>31</v>
      </c>
      <c r="K9" s="36" t="s">
        <v>32</v>
      </c>
      <c r="L9" s="41" t="s">
        <v>43</v>
      </c>
      <c r="M9" s="41" t="s">
        <v>44</v>
      </c>
      <c r="N9" s="42" t="s">
        <v>46</v>
      </c>
      <c r="O9" s="43" t="s">
        <v>33</v>
      </c>
      <c r="P9" s="44" t="s">
        <v>34</v>
      </c>
      <c r="Q9" s="45" t="s">
        <v>21</v>
      </c>
      <c r="S9" s="45" t="s">
        <v>23</v>
      </c>
    </row>
    <row r="10" spans="1:19" ht="191.25">
      <c r="A10" s="46">
        <v>1</v>
      </c>
      <c r="B10" s="47" t="s">
        <v>47</v>
      </c>
      <c r="C10" s="48">
        <v>2</v>
      </c>
      <c r="D10" s="49" t="s">
        <v>53</v>
      </c>
      <c r="E10" s="50">
        <v>0.2</v>
      </c>
      <c r="F10" s="50"/>
      <c r="G10" s="51">
        <v>5</v>
      </c>
      <c r="H10" s="52">
        <f>IF(E10=0,"",E10*G10)</f>
        <v>1</v>
      </c>
      <c r="I10" s="53" t="s">
        <v>61</v>
      </c>
      <c r="J10" s="54">
        <v>1</v>
      </c>
      <c r="K10" s="55">
        <v>0</v>
      </c>
      <c r="L10" s="56" t="s">
        <v>49</v>
      </c>
      <c r="M10" s="56">
        <v>0</v>
      </c>
      <c r="N10" s="50">
        <v>0.1</v>
      </c>
      <c r="O10" s="57">
        <v>2.5</v>
      </c>
      <c r="P10" s="58">
        <f>IF(N10=0,"",N10*O10)</f>
        <v>0.25</v>
      </c>
      <c r="Q10" s="59">
        <v>38980</v>
      </c>
      <c r="S10" s="59" t="str">
        <f>IF(E10="","",+IF(+(K10+P10)&gt;+H10,"Reevaluate the Mitigation Effectiveness","OK"))</f>
        <v>OK</v>
      </c>
    </row>
    <row r="11" spans="1:19" ht="168.75">
      <c r="A11" s="46">
        <v>2</v>
      </c>
      <c r="B11" s="47" t="s">
        <v>51</v>
      </c>
      <c r="C11" s="48">
        <v>4</v>
      </c>
      <c r="D11" s="49" t="s">
        <v>55</v>
      </c>
      <c r="E11" s="50">
        <v>0.25</v>
      </c>
      <c r="F11" s="50"/>
      <c r="G11" s="51">
        <v>5</v>
      </c>
      <c r="H11" s="52">
        <f>IF(E11=0,"",E11*G11)</f>
        <v>1.25</v>
      </c>
      <c r="I11" s="53" t="s">
        <v>60</v>
      </c>
      <c r="J11" s="54">
        <v>0.5</v>
      </c>
      <c r="K11" s="55">
        <v>0</v>
      </c>
      <c r="L11" s="56" t="s">
        <v>48</v>
      </c>
      <c r="M11" s="56">
        <v>0</v>
      </c>
      <c r="N11" s="50">
        <v>0.15</v>
      </c>
      <c r="O11" s="57">
        <v>25</v>
      </c>
      <c r="P11" s="58">
        <f>IF(N11=0,"",N11*O11)</f>
        <v>3.75</v>
      </c>
      <c r="Q11" s="59" t="s">
        <v>50</v>
      </c>
      <c r="S11" s="59" t="str">
        <f>IF(E11="","",+IF(+(K11+P11)&gt;+H11,"Reevaluate the Mitigation Effectiveness","OK"))</f>
        <v>Reevaluate the Mitigation Effectiveness</v>
      </c>
    </row>
    <row r="12" spans="1:19" ht="180">
      <c r="A12" s="46">
        <v>3</v>
      </c>
      <c r="B12" s="47" t="s">
        <v>51</v>
      </c>
      <c r="C12" s="48">
        <v>3</v>
      </c>
      <c r="D12" s="49" t="s">
        <v>56</v>
      </c>
      <c r="E12" s="50">
        <v>0.4</v>
      </c>
      <c r="F12" s="50"/>
      <c r="G12" s="51">
        <v>30</v>
      </c>
      <c r="H12" s="52">
        <f>IF(E12=0,"",E12*G12)</f>
        <v>12</v>
      </c>
      <c r="I12" s="53" t="s">
        <v>57</v>
      </c>
      <c r="J12" s="54">
        <v>5</v>
      </c>
      <c r="K12" s="55">
        <v>0</v>
      </c>
      <c r="L12" s="56" t="s">
        <v>48</v>
      </c>
      <c r="M12" s="56">
        <v>0</v>
      </c>
      <c r="N12" s="50">
        <v>0.2</v>
      </c>
      <c r="O12" s="57">
        <v>30</v>
      </c>
      <c r="P12" s="58">
        <f>IF(N12=0,"",N12*O12)</f>
        <v>6</v>
      </c>
      <c r="Q12" s="59" t="s">
        <v>50</v>
      </c>
      <c r="S12" s="59" t="str">
        <f>IF(E12="","",+IF(+(K12+P12)&gt;+H12,"Reevaluate the Mitigation Effectiveness","OK"))</f>
        <v>OK</v>
      </c>
    </row>
    <row r="13" spans="1:19" ht="168.75">
      <c r="A13" s="46">
        <v>4</v>
      </c>
      <c r="B13" s="47" t="s">
        <v>52</v>
      </c>
      <c r="C13" s="48">
        <v>1</v>
      </c>
      <c r="D13" s="49" t="s">
        <v>59</v>
      </c>
      <c r="E13" s="50">
        <v>0.25</v>
      </c>
      <c r="F13" s="50"/>
      <c r="G13" s="51">
        <v>10</v>
      </c>
      <c r="H13" s="52">
        <f>IF(E13=0,"",E13*G13)</f>
        <v>2.5</v>
      </c>
      <c r="I13" s="53" t="s">
        <v>58</v>
      </c>
      <c r="J13" s="54">
        <v>2</v>
      </c>
      <c r="K13" s="55">
        <v>0</v>
      </c>
      <c r="L13" s="56" t="s">
        <v>48</v>
      </c>
      <c r="M13" s="56">
        <v>0</v>
      </c>
      <c r="N13" s="50">
        <v>0.1</v>
      </c>
      <c r="O13" s="57">
        <v>2.5</v>
      </c>
      <c r="P13" s="58">
        <f>IF(N13=0,"",N13*O13)</f>
        <v>0.25</v>
      </c>
      <c r="Q13" s="59" t="s">
        <v>50</v>
      </c>
      <c r="S13" s="59" t="str">
        <f>IF(E13="","",+IF(+(K13+P13)&gt;+H13,"Reevaluate the Mitigation Effectiveness","OK"))</f>
        <v>OK</v>
      </c>
    </row>
    <row r="14" spans="1:19" ht="11.25" hidden="1">
      <c r="A14" s="46"/>
      <c r="B14" s="47"/>
      <c r="C14" s="48"/>
      <c r="D14" s="49"/>
      <c r="E14" s="50"/>
      <c r="F14" s="50"/>
      <c r="G14" s="51"/>
      <c r="H14" s="52"/>
      <c r="I14" s="53"/>
      <c r="J14" s="54"/>
      <c r="K14" s="55"/>
      <c r="L14" s="56"/>
      <c r="M14" s="56"/>
      <c r="N14" s="50"/>
      <c r="O14" s="57"/>
      <c r="P14" s="58"/>
      <c r="Q14" s="59"/>
      <c r="S14" s="59"/>
    </row>
    <row r="16" spans="1:19" ht="11.25">
      <c r="A16" s="62"/>
      <c r="B16" s="63"/>
      <c r="C16" s="63"/>
      <c r="D16" s="64" t="s">
        <v>3</v>
      </c>
      <c r="E16" s="65">
        <f>IF(G16=0,"",H16/G16)</f>
        <v>0.335</v>
      </c>
      <c r="F16" s="107"/>
      <c r="G16" s="66">
        <f>SUM(G10:G14)</f>
        <v>50</v>
      </c>
      <c r="H16" s="67">
        <f>SUM(H10:H13)</f>
        <v>16.75</v>
      </c>
      <c r="I16" s="68"/>
      <c r="J16" s="69"/>
      <c r="K16" s="70">
        <f>SUM(K10:K14)</f>
        <v>0</v>
      </c>
      <c r="L16" s="71"/>
      <c r="M16" s="71"/>
      <c r="N16" s="65">
        <f>IF(O16=0,"",P16/O16)</f>
        <v>0.17083333333333334</v>
      </c>
      <c r="O16" s="66">
        <f>SUM(O10:O14)</f>
        <v>60</v>
      </c>
      <c r="P16" s="66">
        <f>SUM(P10:P13)</f>
        <v>10.25</v>
      </c>
      <c r="Q16" s="72"/>
      <c r="S16" s="72"/>
    </row>
    <row r="17" spans="1:19" ht="11.25">
      <c r="A17" s="73"/>
      <c r="B17" s="73"/>
      <c r="C17" s="73"/>
      <c r="D17" s="74"/>
      <c r="E17" s="75"/>
      <c r="F17" s="75"/>
      <c r="G17" s="76"/>
      <c r="H17" s="76"/>
      <c r="I17" s="74"/>
      <c r="J17" s="74"/>
      <c r="K17" s="76"/>
      <c r="L17" s="77"/>
      <c r="M17" s="77"/>
      <c r="N17" s="75"/>
      <c r="O17" s="76"/>
      <c r="P17" s="76"/>
      <c r="Q17" s="78"/>
      <c r="S17" s="78"/>
    </row>
    <row r="18" spans="1:19" ht="33" customHeight="1">
      <c r="A18" s="79"/>
      <c r="B18" s="79"/>
      <c r="C18" s="79"/>
      <c r="D18" s="80" t="s">
        <v>28</v>
      </c>
      <c r="E18" s="81"/>
      <c r="F18" s="81"/>
      <c r="G18" s="1" t="str">
        <f>IF(COUNTIF(S10:S13,"Reevaluate the Mitigation Effectiveness")&gt;=1,"Reevaluate the Mitigation Effectiveness","OK")</f>
        <v>Reevaluate the Mitigation Effectiveness</v>
      </c>
      <c r="H18" s="82"/>
      <c r="I18" s="117" t="s">
        <v>38</v>
      </c>
      <c r="J18" s="118"/>
      <c r="K18" s="119"/>
      <c r="L18" s="83"/>
      <c r="M18" s="83"/>
      <c r="N18" s="84"/>
      <c r="O18" s="85"/>
      <c r="P18" s="86">
        <f>+P16+K16</f>
        <v>10.25</v>
      </c>
      <c r="Q18" s="87"/>
      <c r="S18" s="87"/>
    </row>
    <row r="19" spans="1:19" ht="4.5" customHeight="1">
      <c r="A19" s="79"/>
      <c r="B19" s="79"/>
      <c r="C19" s="79"/>
      <c r="D19" s="88"/>
      <c r="E19" s="89"/>
      <c r="F19" s="89"/>
      <c r="G19" s="82"/>
      <c r="H19" s="82"/>
      <c r="I19" s="90"/>
      <c r="J19" s="91"/>
      <c r="K19" s="92"/>
      <c r="L19" s="93"/>
      <c r="M19" s="93"/>
      <c r="N19" s="94"/>
      <c r="O19" s="92"/>
      <c r="P19" s="95"/>
      <c r="Q19" s="87"/>
      <c r="S19" s="87"/>
    </row>
    <row r="20" spans="2:19" ht="11.25">
      <c r="B20" s="96"/>
      <c r="I20" s="97" t="s">
        <v>7</v>
      </c>
      <c r="J20" s="98"/>
      <c r="K20" s="116" t="s">
        <v>39</v>
      </c>
      <c r="L20" s="116"/>
      <c r="M20" s="116"/>
      <c r="N20" s="116"/>
      <c r="O20" s="116"/>
      <c r="P20" s="99"/>
      <c r="Q20" s="100"/>
      <c r="S20" s="100"/>
    </row>
    <row r="21" spans="2:19" ht="11.25">
      <c r="B21" s="96"/>
      <c r="I21" s="101"/>
      <c r="J21" s="102"/>
      <c r="K21" s="115" t="s">
        <v>40</v>
      </c>
      <c r="L21" s="115"/>
      <c r="M21" s="115"/>
      <c r="N21" s="115"/>
      <c r="O21" s="115"/>
      <c r="P21" s="99"/>
      <c r="Q21" s="100"/>
      <c r="S21" s="100"/>
    </row>
    <row r="22" spans="2:19" ht="11.25">
      <c r="B22" s="96"/>
      <c r="I22" s="100"/>
      <c r="J22" s="100"/>
      <c r="K22" s="100"/>
      <c r="L22" s="103"/>
      <c r="M22" s="103"/>
      <c r="N22" s="104"/>
      <c r="O22" s="100"/>
      <c r="Q22" s="100"/>
      <c r="S22" s="100"/>
    </row>
  </sheetData>
  <sheetProtection password="85AD" sheet="1" formatCells="0" formatColumns="0" formatRows="0" insertColumns="0" insertRows="0" insertHyperlinks="0" sort="0" autoFilter="0" pivotTables="0"/>
  <mergeCells count="7">
    <mergeCell ref="A5:D5"/>
    <mergeCell ref="E5:H5"/>
    <mergeCell ref="K21:O21"/>
    <mergeCell ref="K20:O20"/>
    <mergeCell ref="N5:P5"/>
    <mergeCell ref="I18:K18"/>
    <mergeCell ref="I5:M5"/>
  </mergeCells>
  <conditionalFormatting sqref="S10:S14 Q10:Q14">
    <cfRule type="expression" priority="1" dxfId="0" stopIfTrue="1">
      <formula>Q10&lt;+TODAY()</formula>
    </cfRule>
  </conditionalFormatting>
  <printOptions/>
  <pageMargins left="0.17" right="0.17" top="0.31" bottom="0.5" header="0.43" footer="0.25"/>
  <pageSetup fitToHeight="0" fitToWidth="1" horizontalDpi="600" verticalDpi="600" orientation="landscape" scale="67" r:id="rId2"/>
  <headerFooter alignWithMargins="0">
    <oddFooter>&amp;L&amp;P of &amp;N&amp;C&amp;"Arial,Bold"QRAM V12 Rev 3 - SAIC Proprietary &amp;&amp; Confidential&amp;R&amp;D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Program and Project Management: Quantitative Risk Analysis Matrix</dc:title>
  <dc:subject>The Quantitative Risk Analysis Matrix (QRAM) is used in conjuction with administrative handbook policy SG-20 and is required as part of the fixed price review board (FPRB) and the in-process review (IPR). Instructions on how to use and prepare the form are contained in separate worksheets in the Microsoft Excel spreadsheet. </dc:subject>
  <dc:creator/>
  <cp:keywords>Quantitative Risk Analysis Matrix, QRAM, IPR, FPRB</cp:keywords>
  <dc:description/>
  <cp:lastModifiedBy>Hindelang, Sandra</cp:lastModifiedBy>
  <cp:lastPrinted>2006-07-27T18:08:22Z</cp:lastPrinted>
  <dcterms:created xsi:type="dcterms:W3CDTF">2001-02-15T18:12:41Z</dcterms:created>
  <dcterms:modified xsi:type="dcterms:W3CDTF">2009-11-19T23:44:08Z</dcterms:modified>
  <cp:category/>
  <cp:version/>
  <cp:contentType/>
  <cp:contentStatus/>
</cp:coreProperties>
</file>